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.nakano-N\米持建設　株式会社 Dropbox\share\総務部\2.IT関係\1.PC\BillOne\請求書\エクセル最終版\"/>
    </mc:Choice>
  </mc:AlternateContent>
  <xr:revisionPtr revIDLastSave="0" documentId="13_ncr:1_{3AF9E117-A6D6-4CF9-A65E-A2F354A7A1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契約請求 (2)" sheetId="2" r:id="rId1"/>
  </sheets>
  <definedNames>
    <definedName name="_xlnm.Print_Area" localSheetId="0">'契約請求 (2)'!$A$5:$AN$58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7" i="2" l="1"/>
  <c r="H45" i="2"/>
  <c r="AV44" i="2"/>
  <c r="N53" i="2"/>
  <c r="AW44" i="2" s="1"/>
  <c r="F52" i="2"/>
  <c r="N52" i="2" s="1"/>
  <c r="AW43" i="2" s="1"/>
  <c r="AH3" i="2"/>
  <c r="AJ3" i="2"/>
  <c r="AV45" i="2"/>
  <c r="AX45" i="2" s="1"/>
  <c r="AD57" i="2"/>
  <c r="H48" i="2"/>
  <c r="AV43" i="2" l="1"/>
  <c r="AV46" i="2" s="1"/>
  <c r="AX44" i="2"/>
  <c r="H51" i="2"/>
  <c r="AW46" i="2"/>
  <c r="H50" i="2"/>
  <c r="H49" i="2"/>
  <c r="AV48" i="2"/>
  <c r="AX48" i="2" s="1"/>
  <c r="H42" i="2" l="1"/>
  <c r="AX43" i="2"/>
  <c r="AX4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T.tsutsui-N</author>
  </authors>
  <commentList>
    <comment ref="S37" authorId="0" shapeId="0" xr:uid="{B9FD6AB3-BE7F-46D0-94FC-56B498E3EC51}">
      <text>
        <r>
          <rPr>
            <b/>
            <sz val="9"/>
            <color indexed="81"/>
            <rFont val="MS P ゴシック"/>
            <family val="3"/>
            <charset val="128"/>
          </rPr>
          <t>適格請求書の事業者登録をされていない場合は「登録なし」とご入力ください。</t>
        </r>
      </text>
    </comment>
    <comment ref="E38" authorId="0" shapeId="0" xr:uid="{97C86C9C-1A72-4598-B262-FA45E08B28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弊社担当者名をご入力ください。
</t>
        </r>
      </text>
    </comment>
    <comment ref="F53" authorId="0" shapeId="0" xr:uid="{E84D77B6-0087-41A1-8C34-414E988A4F5A}">
      <text>
        <r>
          <rPr>
            <b/>
            <sz val="9"/>
            <color indexed="81"/>
            <rFont val="MS P ゴシック"/>
            <family val="3"/>
            <charset val="128"/>
          </rPr>
          <t>8％対象が無い場合はご入力は不要です。</t>
        </r>
      </text>
    </comment>
    <comment ref="F54" authorId="0" shapeId="0" xr:uid="{0A7DFFE7-36B9-4824-A8A5-FE14A4E160A5}">
      <text>
        <r>
          <rPr>
            <b/>
            <sz val="9"/>
            <color indexed="81"/>
            <rFont val="MS P ゴシック"/>
            <family val="3"/>
            <charset val="128"/>
          </rPr>
          <t>非課税対象が無い場合はご入力は不要です。</t>
        </r>
      </text>
    </comment>
  </commentList>
</comments>
</file>

<file path=xl/sharedStrings.xml><?xml version="1.0" encoding="utf-8"?>
<sst xmlns="http://schemas.openxmlformats.org/spreadsheetml/2006/main" count="128" uniqueCount="114">
  <si>
    <t>作業所名</t>
    <rPh sb="0" eb="2">
      <t>サギョウ</t>
    </rPh>
    <rPh sb="2" eb="3">
      <t>ジョ</t>
    </rPh>
    <rPh sb="3" eb="4">
      <t>メイ</t>
    </rPh>
    <phoneticPr fontId="2"/>
  </si>
  <si>
    <t>契約金額</t>
    <rPh sb="0" eb="2">
      <t>ケイヤク</t>
    </rPh>
    <rPh sb="2" eb="4">
      <t>キンガク</t>
    </rPh>
    <phoneticPr fontId="2"/>
  </si>
  <si>
    <t>請求金額</t>
    <rPh sb="0" eb="2">
      <t>セイキュウ</t>
    </rPh>
    <rPh sb="2" eb="4">
      <t>キンガク</t>
    </rPh>
    <phoneticPr fontId="2"/>
  </si>
  <si>
    <t>今回税抜請求合計額</t>
    <rPh sb="0" eb="2">
      <t>コンカイ</t>
    </rPh>
    <rPh sb="2" eb="3">
      <t>ゼイ</t>
    </rPh>
    <rPh sb="3" eb="4">
      <t>ヌ</t>
    </rPh>
    <rPh sb="4" eb="6">
      <t>セイキュウ</t>
    </rPh>
    <rPh sb="6" eb="8">
      <t>ゴウケイ</t>
    </rPh>
    <rPh sb="8" eb="9">
      <t>ガク</t>
    </rPh>
    <phoneticPr fontId="2"/>
  </si>
  <si>
    <t>当初契約額</t>
    <rPh sb="0" eb="2">
      <t>トウショ</t>
    </rPh>
    <rPh sb="2" eb="4">
      <t>ケイヤク</t>
    </rPh>
    <rPh sb="4" eb="5">
      <t>ガク</t>
    </rPh>
    <phoneticPr fontId="2"/>
  </si>
  <si>
    <t>増減額</t>
    <rPh sb="0" eb="3">
      <t>ゾウゲンガク</t>
    </rPh>
    <phoneticPr fontId="2"/>
  </si>
  <si>
    <t>合計金額</t>
    <rPh sb="0" eb="2">
      <t>ゴウケイ</t>
    </rPh>
    <rPh sb="2" eb="4">
      <t>キンガク</t>
    </rPh>
    <phoneticPr fontId="2"/>
  </si>
  <si>
    <t>既請求金額</t>
    <rPh sb="0" eb="1">
      <t>キ</t>
    </rPh>
    <rPh sb="1" eb="3">
      <t>セイキュウ</t>
    </rPh>
    <rPh sb="3" eb="5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</si>
  <si>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</si>
  <si>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累計金額</t>
    <rPh sb="0" eb="2">
      <t>ルイケイ</t>
    </rPh>
    <rPh sb="2" eb="4">
      <t>キンガク</t>
    </rPh>
    <phoneticPr fontId="2"/>
  </si>
  <si>
    <t>契約残額</t>
    <rPh sb="0" eb="2">
      <t>ケイヤク</t>
    </rPh>
    <rPh sb="2" eb="3">
      <t>ザン</t>
    </rPh>
    <rPh sb="3" eb="4">
      <t>ガク</t>
    </rPh>
    <phoneticPr fontId="2"/>
  </si>
  <si>
    <t>③=①+②</t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</si>
  <si>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</si>
  <si>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</si>
  <si>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</si>
  <si>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</si>
  <si>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⑥=④+⑤</t>
    <phoneticPr fontId="2"/>
  </si>
  <si>
    <t>消費税金額</t>
    <rPh sb="0" eb="3">
      <t>ショウヒゼイ</t>
    </rPh>
    <rPh sb="3" eb="5">
      <t>キンガク</t>
    </rPh>
    <phoneticPr fontId="2"/>
  </si>
  <si>
    <t>コード</t>
    <phoneticPr fontId="2"/>
  </si>
  <si>
    <t>日</t>
    <rPh sb="0" eb="1">
      <t>ヒ</t>
    </rPh>
    <phoneticPr fontId="2"/>
  </si>
  <si>
    <t>年</t>
    <rPh sb="0" eb="1">
      <t>ネン</t>
    </rPh>
    <phoneticPr fontId="2"/>
  </si>
  <si>
    <t>住　　所</t>
    <rPh sb="0" eb="1">
      <t>ジュウ</t>
    </rPh>
    <rPh sb="3" eb="4">
      <t>ショ</t>
    </rPh>
    <phoneticPr fontId="2"/>
  </si>
  <si>
    <t>社　　名</t>
    <rPh sb="0" eb="1">
      <t>シャ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</si>
  <si>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</si>
  <si>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</si>
  <si>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2"/>
  </si>
  <si>
    <t>口座番号</t>
    <rPh sb="0" eb="2">
      <t>コウザ</t>
    </rPh>
    <rPh sb="2" eb="4">
      <t>バンゴウ</t>
    </rPh>
    <phoneticPr fontId="2"/>
  </si>
  <si>
    <t>その他</t>
    <rPh sb="2" eb="3">
      <t>タ</t>
    </rPh>
    <phoneticPr fontId="2"/>
  </si>
  <si>
    <t>合　　　　計</t>
    <rPh sb="0" eb="1">
      <t>ゴウ</t>
    </rPh>
    <rPh sb="5" eb="6">
      <t>ケイ</t>
    </rPh>
    <phoneticPr fontId="2"/>
  </si>
  <si>
    <t>支払条件</t>
    <rPh sb="0" eb="2">
      <t>シハラ</t>
    </rPh>
    <rPh sb="2" eb="4">
      <t>ジョウケン</t>
    </rPh>
    <phoneticPr fontId="2"/>
  </si>
  <si>
    <t>％</t>
    <phoneticPr fontId="2"/>
  </si>
  <si>
    <t>リニューアル</t>
    <phoneticPr fontId="2"/>
  </si>
  <si>
    <t>ＪＶ</t>
    <phoneticPr fontId="2"/>
  </si>
  <si>
    <t>未成工事</t>
    <rPh sb="0" eb="1">
      <t>ミ</t>
    </rPh>
    <rPh sb="1" eb="2">
      <t>セイ</t>
    </rPh>
    <rPh sb="2" eb="4">
      <t>コウジ</t>
    </rPh>
    <phoneticPr fontId="2"/>
  </si>
  <si>
    <t>完成工事</t>
    <rPh sb="0" eb="2">
      <t>カンセイ</t>
    </rPh>
    <rPh sb="2" eb="4">
      <t>コウジ</t>
    </rPh>
    <phoneticPr fontId="2"/>
  </si>
  <si>
    <t>税　　抜　　金　　額</t>
    <rPh sb="0" eb="1">
      <t>ゼイ</t>
    </rPh>
    <rPh sb="3" eb="4">
      <t>ヌ</t>
    </rPh>
    <rPh sb="6" eb="7">
      <t>キン</t>
    </rPh>
    <rPh sb="9" eb="10">
      <t>ガク</t>
    </rPh>
    <phoneticPr fontId="2"/>
  </si>
  <si>
    <t>備　　考</t>
    <rPh sb="0" eb="1">
      <t>ソナエ</t>
    </rPh>
    <rPh sb="3" eb="4">
      <t>コウ</t>
    </rPh>
    <phoneticPr fontId="2"/>
  </si>
  <si>
    <t>振　込</t>
    <rPh sb="0" eb="1">
      <t>オサム</t>
    </rPh>
    <rPh sb="2" eb="3">
      <t>コミ</t>
    </rPh>
    <phoneticPr fontId="2"/>
  </si>
  <si>
    <t>手　形</t>
    <rPh sb="0" eb="1">
      <t>テ</t>
    </rPh>
    <rPh sb="2" eb="3">
      <t>ケイ</t>
    </rPh>
    <phoneticPr fontId="2"/>
  </si>
  <si>
    <t>備　考</t>
    <rPh sb="0" eb="1">
      <t>ソナエ</t>
    </rPh>
    <rPh sb="2" eb="3">
      <t>コウ</t>
    </rPh>
    <phoneticPr fontId="2"/>
  </si>
  <si>
    <t>建 築</t>
    <rPh sb="0" eb="1">
      <t>ケン</t>
    </rPh>
    <rPh sb="2" eb="3">
      <t>チク</t>
    </rPh>
    <phoneticPr fontId="2"/>
  </si>
  <si>
    <t>瑕 疵</t>
    <rPh sb="0" eb="1">
      <t>キズ</t>
    </rPh>
    <rPh sb="2" eb="3">
      <t>キズ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</si>
  <si>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</si>
  <si>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</si>
  <si>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工　事　区　分</t>
    <rPh sb="0" eb="1">
      <t>コウ</t>
    </rPh>
    <rPh sb="2" eb="3">
      <t>コト</t>
    </rPh>
    <rPh sb="4" eb="5">
      <t>ク</t>
    </rPh>
    <rPh sb="6" eb="7">
      <t>ブン</t>
    </rPh>
    <phoneticPr fontId="2"/>
  </si>
  <si>
    <t>摘　　　　　要</t>
    <rPh sb="0" eb="1">
      <t>テキ</t>
    </rPh>
    <rPh sb="6" eb="7">
      <t>ヨウ</t>
    </rPh>
    <phoneticPr fontId="2"/>
  </si>
  <si>
    <t>工　　　　種</t>
    <rPh sb="0" eb="1">
      <t>コウ</t>
    </rPh>
    <rPh sb="5" eb="6">
      <t>タネ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</si>
  <si>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</si>
  <si>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米 持 建 設　株式会社　御中</t>
    <rPh sb="0" eb="1">
      <t>ベイ</t>
    </rPh>
    <rPh sb="2" eb="3">
      <t>モチ</t>
    </rPh>
    <rPh sb="4" eb="5">
      <t>ケン</t>
    </rPh>
    <rPh sb="6" eb="7">
      <t>セツ</t>
    </rPh>
    <rPh sb="8" eb="12">
      <t>カブシキガイシャ</t>
    </rPh>
    <rPh sb="13" eb="15">
      <t>オンチュウ</t>
    </rPh>
    <phoneticPr fontId="2"/>
  </si>
  <si>
    <t>契　約</t>
    <rPh sb="0" eb="1">
      <t>チギリ</t>
    </rPh>
    <rPh sb="2" eb="3">
      <t>ヤク</t>
    </rPh>
    <phoneticPr fontId="2"/>
  </si>
  <si>
    <t>回請求</t>
  </si>
  <si>
    <t>第</t>
    <rPh sb="0" eb="1">
      <t>ダイ</t>
    </rPh>
    <phoneticPr fontId="2"/>
  </si>
  <si>
    <t>工事</t>
    <rPh sb="0" eb="2">
      <t>コウジ</t>
    </rPh>
    <phoneticPr fontId="2"/>
  </si>
  <si>
    <t>E-mail</t>
    <phoneticPr fontId="2"/>
  </si>
  <si>
    <t>－</t>
    <phoneticPr fontId="2"/>
  </si>
  <si>
    <t>〒</t>
    <phoneticPr fontId="2"/>
  </si>
  <si>
    <t>口座種類</t>
    <rPh sb="0" eb="2">
      <t>コウザ</t>
    </rPh>
    <rPh sb="2" eb="4">
      <t>シュルイ</t>
    </rPh>
    <phoneticPr fontId="2"/>
  </si>
  <si>
    <t>取極番号</t>
    <rPh sb="0" eb="2">
      <t>トリキ</t>
    </rPh>
    <rPh sb="2" eb="4">
      <t>バンゴウ</t>
    </rPh>
    <phoneticPr fontId="2"/>
  </si>
  <si>
    <t>工事番号</t>
    <rPh sb="0" eb="2">
      <t>コウジ</t>
    </rPh>
    <rPh sb="2" eb="4">
      <t>バンゴウ</t>
    </rPh>
    <phoneticPr fontId="2"/>
  </si>
  <si>
    <t>社　長</t>
    <rPh sb="0" eb="1">
      <t>シャ</t>
    </rPh>
    <rPh sb="2" eb="3">
      <t>チョウ</t>
    </rPh>
    <phoneticPr fontId="2"/>
  </si>
  <si>
    <t>令和</t>
    <rPh sb="0" eb="2">
      <t>レイワ</t>
    </rPh>
    <phoneticPr fontId="2"/>
  </si>
  <si>
    <t>℡</t>
    <phoneticPr fontId="2"/>
  </si>
  <si>
    <t>金　　額（税抜）</t>
    <rPh sb="0" eb="1">
      <t>キン</t>
    </rPh>
    <rPh sb="3" eb="4">
      <t>ガク</t>
    </rPh>
    <rPh sb="5" eb="6">
      <t>ゼイ</t>
    </rPh>
    <rPh sb="6" eb="7">
      <t>ヌ</t>
    </rPh>
    <phoneticPr fontId="2"/>
  </si>
  <si>
    <t>専　務</t>
    <rPh sb="0" eb="1">
      <t>セン</t>
    </rPh>
    <rPh sb="2" eb="3">
      <t>ツトム</t>
    </rPh>
    <phoneticPr fontId="2"/>
  </si>
  <si>
    <t>常　務</t>
    <rPh sb="0" eb="1">
      <t>ツネ</t>
    </rPh>
    <rPh sb="2" eb="3">
      <t>ツトム</t>
    </rPh>
    <phoneticPr fontId="2"/>
  </si>
  <si>
    <t>経　理</t>
    <rPh sb="0" eb="1">
      <t>ヘ</t>
    </rPh>
    <rPh sb="2" eb="3">
      <t>リ</t>
    </rPh>
    <phoneticPr fontId="2"/>
  </si>
  <si>
    <t>作　業　所</t>
    <rPh sb="0" eb="1">
      <t>サク</t>
    </rPh>
    <rPh sb="2" eb="3">
      <t>ゴウ</t>
    </rPh>
    <rPh sb="4" eb="5">
      <t>ショ</t>
    </rPh>
    <phoneticPr fontId="2"/>
  </si>
  <si>
    <t>部門長</t>
    <rPh sb="0" eb="1">
      <t>ブ</t>
    </rPh>
    <rPh sb="1" eb="2">
      <t>モン</t>
    </rPh>
    <rPh sb="2" eb="3">
      <t>チョウ</t>
    </rPh>
    <phoneticPr fontId="2"/>
  </si>
  <si>
    <t>⑦=③-⑥</t>
    <phoneticPr fontId="2"/>
  </si>
  <si>
    <t>登録番号</t>
    <rPh sb="0" eb="2">
      <t>トウロク</t>
    </rPh>
    <rPh sb="2" eb="4">
      <t>バンゴウ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</si>
  <si>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</si>
  <si>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</si>
  <si>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Ｔ</t>
    <phoneticPr fontId="2"/>
  </si>
  <si>
    <t>名義（カナ）</t>
    <rPh sb="0" eb="2">
      <t>メイギ</t>
    </rPh>
    <phoneticPr fontId="2"/>
  </si>
  <si>
    <t>10％対象（税抜）</t>
    <rPh sb="3" eb="5">
      <t>タイショウ</t>
    </rPh>
    <rPh sb="6" eb="8">
      <t>ゼイヌキ</t>
    </rPh>
    <phoneticPr fontId="2"/>
  </si>
  <si>
    <t>8％対象（税抜）</t>
    <rPh sb="2" eb="4">
      <t>タイショウ</t>
    </rPh>
    <rPh sb="5" eb="7">
      <t>ゼイヌキ</t>
    </rPh>
    <phoneticPr fontId="2"/>
  </si>
  <si>
    <t>⑩</t>
    <phoneticPr fontId="2"/>
  </si>
  <si>
    <t>⑪</t>
    <phoneticPr fontId="2"/>
  </si>
  <si>
    <t>⑩’</t>
    <phoneticPr fontId="2"/>
  </si>
  <si>
    <t>⑪’</t>
    <phoneticPr fontId="2"/>
  </si>
  <si>
    <t>月</t>
    <rPh sb="0" eb="1">
      <t>ガツ</t>
    </rPh>
    <phoneticPr fontId="2"/>
  </si>
  <si>
    <t>現場担当者</t>
    <rPh sb="0" eb="2">
      <t>ゲンバ</t>
    </rPh>
    <rPh sb="2" eb="5">
      <t>タントウシャ</t>
    </rPh>
    <phoneticPr fontId="2"/>
  </si>
  <si>
    <t>非課税対象</t>
    <rPh sb="0" eb="3">
      <t>ヒカゼイ</t>
    </rPh>
    <rPh sb="3" eb="5">
      <t>タイショウ</t>
    </rPh>
    <phoneticPr fontId="2"/>
  </si>
  <si>
    <t>⑫</t>
    <phoneticPr fontId="2"/>
  </si>
  <si>
    <t>⑧＝⑩+⑪+⑫</t>
    <phoneticPr fontId="2"/>
  </si>
  <si>
    <t>様</t>
    <rPh sb="0" eb="1">
      <t>サマ</t>
    </rPh>
    <phoneticPr fontId="2"/>
  </si>
  <si>
    <t>黄色の網掛け欄をご入力ください。</t>
    <rPh sb="0" eb="2">
      <t>キイロ</t>
    </rPh>
    <rPh sb="3" eb="5">
      <t>アミカ</t>
    </rPh>
    <rPh sb="6" eb="7">
      <t>ラン</t>
    </rPh>
    <rPh sb="9" eb="11">
      <t>ニュウリョク</t>
    </rPh>
    <phoneticPr fontId="2"/>
  </si>
  <si>
    <t>税込請求金額</t>
    <rPh sb="0" eb="2">
      <t>ゼイコ</t>
    </rPh>
    <rPh sb="2" eb="4">
      <t>セイキュウ</t>
    </rPh>
    <rPh sb="4" eb="6">
      <t>キンガク</t>
    </rPh>
    <phoneticPr fontId="2"/>
  </si>
  <si>
    <t>⑨＝⑩’+⑪’</t>
    <phoneticPr fontId="2"/>
  </si>
  <si>
    <r>
      <rPr>
        <sz val="10"/>
        <color theme="1"/>
        <rFont val="ＭＳ Ｐゴシック"/>
        <family val="3"/>
        <charset val="128"/>
        <scheme val="minor"/>
      </rPr>
      <t>F</t>
    </r>
    <r>
      <rPr>
        <sz val="8"/>
        <color theme="1"/>
        <rFont val="ＭＳ Ｐゴシック"/>
        <family val="3"/>
        <charset val="128"/>
        <scheme val="minor"/>
      </rPr>
      <t>AX</t>
    </r>
    <phoneticPr fontId="2"/>
  </si>
  <si>
    <t>指定請求書</t>
    <rPh sb="0" eb="2">
      <t>シテイ</t>
    </rPh>
    <rPh sb="2" eb="5">
      <t>セイキュウショ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</si>
  <si>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</si>
  <si>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</si>
  <si>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非課税対象</t>
    <rPh sb="0" eb="3">
      <t>ヒカゼイ</t>
    </rPh>
    <rPh sb="3" eb="5">
      <t>タイショウ</t>
    </rPh>
    <phoneticPr fontId="2"/>
  </si>
  <si>
    <t>請求額</t>
    <rPh sb="0" eb="2">
      <t>セイキュウ</t>
    </rPh>
    <rPh sb="2" eb="3">
      <t>ガク</t>
    </rPh>
    <phoneticPr fontId="2"/>
  </si>
  <si>
    <t>税区分</t>
    <rPh sb="0" eb="3">
      <t>ゼイクブン</t>
    </rPh>
    <phoneticPr fontId="2"/>
  </si>
  <si>
    <t>税抜金額</t>
    <rPh sb="0" eb="2">
      <t>ゼイヌキ</t>
    </rPh>
    <rPh sb="2" eb="4">
      <t>キンガク</t>
    </rPh>
    <phoneticPr fontId="2"/>
  </si>
  <si>
    <t>消費税金額</t>
    <rPh sb="0" eb="3">
      <t>ショウヒゼイ</t>
    </rPh>
    <rPh sb="3" eb="5">
      <t>キンガク</t>
    </rPh>
    <phoneticPr fontId="2"/>
  </si>
  <si>
    <t>税込金額</t>
    <rPh sb="0" eb="2">
      <t>ゼイコ</t>
    </rPh>
    <rPh sb="2" eb="4">
      <t>キンガク</t>
    </rPh>
    <phoneticPr fontId="2"/>
  </si>
  <si>
    <t>-</t>
    <phoneticPr fontId="2"/>
  </si>
  <si>
    <t>現場協力会費　⑬</t>
    <rPh sb="0" eb="2">
      <t>ゲンバ</t>
    </rPh>
    <rPh sb="2" eb="6">
      <t>キョウリョクカイヒ</t>
    </rPh>
    <phoneticPr fontId="2"/>
  </si>
  <si>
    <t>会費等</t>
    <rPh sb="0" eb="2">
      <t>カイヒ</t>
    </rPh>
    <rPh sb="2" eb="3">
      <t>トウ</t>
    </rPh>
    <phoneticPr fontId="2"/>
  </si>
  <si>
    <t>現場協力会費</t>
    <rPh sb="0" eb="4">
      <t>ゲンバキョウリョク</t>
    </rPh>
    <rPh sb="4" eb="6">
      <t>カイヒ</t>
    </rPh>
    <phoneticPr fontId="2"/>
  </si>
  <si>
    <t>不課税取引</t>
    <rPh sb="0" eb="1">
      <t>フ</t>
    </rPh>
    <rPh sb="1" eb="3">
      <t>カゼイ</t>
    </rPh>
    <rPh sb="3" eb="5">
      <t>トリヒキ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</si>
  <si>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</si>
  <si>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</si>
  <si>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支払予定日　令和</t>
    <rPh sb="0" eb="2">
      <t>シハライ</t>
    </rPh>
    <rPh sb="2" eb="4">
      <t>ヨテイ</t>
    </rPh>
    <rPh sb="4" eb="5">
      <t>ビ</t>
    </rPh>
    <rPh sb="6" eb="8">
      <t>レイワ</t>
    </rPh>
    <phoneticPr fontId="2"/>
  </si>
  <si>
    <t>⑧+⑨-⑬</t>
    <phoneticPr fontId="2"/>
  </si>
  <si>
    <t>Billone Scan用</t>
    <rPh sb="12" eb="13">
      <t>ヨウ</t>
    </rPh>
    <phoneticPr fontId="2"/>
  </si>
  <si>
    <t>BC1-</t>
    <phoneticPr fontId="2"/>
  </si>
  <si>
    <t>BC2-</t>
    <phoneticPr fontId="2"/>
  </si>
  <si>
    <t>BC3-</t>
    <phoneticPr fontId="2"/>
  </si>
  <si>
    <t>BC4-</t>
    <phoneticPr fontId="2"/>
  </si>
  <si>
    <r>
      <t>ご請求書作成後、</t>
    </r>
    <r>
      <rPr>
        <sz val="24"/>
        <color rgb="FFFF0000"/>
        <rFont val="ＭＳ Ｐゴシック"/>
        <family val="3"/>
        <charset val="128"/>
        <scheme val="minor"/>
      </rPr>
      <t xml:space="preserve">BillOneScan用指定請求書が先頭になるよう
請求書及び出来高調書を1つのPDFデータにまとめて頂き
</t>
    </r>
    <r>
      <rPr>
        <sz val="24"/>
        <color theme="1"/>
        <rFont val="ＭＳ Ｐゴシック"/>
        <family val="3"/>
        <charset val="128"/>
        <scheme val="minor"/>
      </rPr>
      <t>BillOneにアップロードして頂きますようお願い致します。</t>
    </r>
    <rPh sb="1" eb="4">
      <t>セイキュウショ</t>
    </rPh>
    <rPh sb="4" eb="6">
      <t>サクセイ</t>
    </rPh>
    <rPh sb="6" eb="7">
      <t>ゴ</t>
    </rPh>
    <rPh sb="19" eb="20">
      <t>ヨウ</t>
    </rPh>
    <rPh sb="20" eb="25">
      <t>シテイセイキュウショ</t>
    </rPh>
    <rPh sb="26" eb="28">
      <t>セントウ</t>
    </rPh>
    <rPh sb="34" eb="37">
      <t>セイキュウショ</t>
    </rPh>
    <rPh sb="37" eb="38">
      <t>オヨ</t>
    </rPh>
    <rPh sb="39" eb="42">
      <t>デキダカ</t>
    </rPh>
    <rPh sb="42" eb="44">
      <t>チョウショ</t>
    </rPh>
    <rPh sb="59" eb="60">
      <t>イタダ</t>
    </rPh>
    <rPh sb="78" eb="79">
      <t>イタダ</t>
    </rPh>
    <rPh sb="85" eb="86">
      <t>ネガ</t>
    </rPh>
    <rPh sb="87" eb="88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</si>
</sst>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4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3" fillId="0" borderId="49" xfId="0" applyFont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52" xfId="0" applyFont="1" applyBorder="1" applyAlignment="1">
      <alignment horizontal="right" vertical="center" shrinkToFit="1"/>
    </xf>
    <xf numFmtId="38" fontId="3" fillId="0" borderId="0" xfId="1" applyFont="1" applyBorder="1" applyAlignment="1" applyProtection="1">
      <alignment horizontal="right" vertical="center"/>
    </xf>
    <xf numFmtId="0" fontId="3" fillId="0" borderId="54" xfId="0" applyFont="1" applyBorder="1" applyAlignment="1">
      <alignment horizontal="right"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3" xfId="0" applyFont="1" applyBorder="1" applyAlignment="1">
      <alignment horizontal="right" vertical="center"/>
    </xf>
    <xf numFmtId="0" fontId="3" fillId="0" borderId="49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" xfId="0" applyFont="1" applyBorder="1">
      <alignment vertical="center"/>
    </xf>
    <xf numFmtId="0" fontId="16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3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3" fillId="4" borderId="0" xfId="0" applyFont="1" applyFill="1" applyAlignment="1"/>
    <xf numFmtId="0" fontId="3" fillId="4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38" fontId="3" fillId="4" borderId="10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57" xfId="1" applyFont="1" applyFill="1" applyBorder="1">
      <alignment vertical="center"/>
    </xf>
    <xf numFmtId="38" fontId="3" fillId="4" borderId="58" xfId="1" applyFont="1" applyFill="1" applyBorder="1">
      <alignment vertical="center"/>
    </xf>
    <xf numFmtId="38" fontId="3" fillId="4" borderId="10" xfId="1" applyFont="1" applyFill="1" applyBorder="1" applyAlignment="1">
      <alignment horizontal="right" vertical="center"/>
    </xf>
    <xf numFmtId="38" fontId="3" fillId="4" borderId="59" xfId="1" applyFont="1" applyFill="1" applyBorder="1">
      <alignment vertical="center"/>
    </xf>
    <xf numFmtId="38" fontId="3" fillId="4" borderId="0" xfId="1" applyFont="1" applyFill="1">
      <alignment vertical="center"/>
    </xf>
    <xf numFmtId="38" fontId="3" fillId="4" borderId="16" xfId="1" applyFont="1" applyFill="1" applyBorder="1">
      <alignment vertical="center"/>
    </xf>
    <xf numFmtId="38" fontId="3" fillId="4" borderId="2" xfId="1" applyFont="1" applyFill="1" applyBorder="1" applyAlignment="1">
      <alignment horizontal="right" vertical="center"/>
    </xf>
    <xf numFmtId="38" fontId="3" fillId="4" borderId="20" xfId="1" applyFont="1" applyFill="1" applyBorder="1">
      <alignment vertical="center"/>
    </xf>
    <xf numFmtId="38" fontId="3" fillId="4" borderId="18" xfId="1" applyFont="1" applyFill="1" applyBorder="1">
      <alignment vertical="center"/>
    </xf>
    <xf numFmtId="0" fontId="16" fillId="4" borderId="0" xfId="0" applyFont="1" applyFill="1" applyAlignment="1">
      <alignment vertical="center" wrapText="1" shrinkToFit="1"/>
    </xf>
    <xf numFmtId="0" fontId="6" fillId="3" borderId="0" xfId="0" applyFont="1" applyFill="1" applyAlignment="1">
      <alignment horizontal="center" vertical="center"/>
    </xf>
    <xf numFmtId="38" fontId="3" fillId="0" borderId="0" xfId="0" applyNumberFormat="1" applyFont="1">
      <alignment vertical="center"/>
    </xf>
    <xf numFmtId="0" fontId="16" fillId="0" borderId="0" xfId="0" applyFont="1" applyAlignment="1">
      <alignment horizontal="center" vertical="center" wrapText="1" shrinkToFit="1"/>
    </xf>
    <xf numFmtId="0" fontId="9" fillId="4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4" borderId="2" xfId="0" applyFont="1" applyFill="1" applyBorder="1" applyAlignment="1">
      <alignment horizontal="left" vertical="center" textRotation="255"/>
    </xf>
    <xf numFmtId="0" fontId="3" fillId="4" borderId="5" xfId="0" applyFont="1" applyFill="1" applyBorder="1" applyAlignment="1">
      <alignment horizontal="left" vertical="center" textRotation="255"/>
    </xf>
    <xf numFmtId="0" fontId="3" fillId="4" borderId="7" xfId="0" applyFont="1" applyFill="1" applyBorder="1" applyAlignment="1">
      <alignment horizontal="left" vertical="center" textRotation="255"/>
    </xf>
    <xf numFmtId="38" fontId="4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3" borderId="48" xfId="0" applyNumberFormat="1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1" fillId="3" borderId="49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48" xfId="0" applyFont="1" applyBorder="1" applyAlignment="1">
      <alignment horizontal="center" vertical="center"/>
    </xf>
    <xf numFmtId="0" fontId="11" fillId="3" borderId="48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49" xfId="0" applyFont="1" applyFill="1" applyBorder="1" applyAlignment="1">
      <alignment horizontal="left" vertical="center" shrinkToFit="1"/>
    </xf>
    <xf numFmtId="0" fontId="7" fillId="3" borderId="48" xfId="2" applyFill="1" applyBorder="1" applyAlignment="1">
      <alignment horizontal="left" vertical="center" shrinkToFit="1"/>
    </xf>
    <xf numFmtId="0" fontId="3" fillId="3" borderId="48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61" xfId="0" applyFont="1" applyBorder="1" applyAlignment="1">
      <alignment horizontal="right" vertical="center" shrinkToFit="1"/>
    </xf>
    <xf numFmtId="49" fontId="3" fillId="0" borderId="10" xfId="0" applyNumberFormat="1" applyFont="1" applyBorder="1" applyAlignment="1">
      <alignment horizontal="right" vertical="center" shrinkToFit="1"/>
    </xf>
    <xf numFmtId="49" fontId="3" fillId="0" borderId="61" xfId="0" applyNumberFormat="1" applyFont="1" applyBorder="1" applyAlignment="1">
      <alignment horizontal="right" vertical="center" shrinkToFit="1"/>
    </xf>
    <xf numFmtId="49" fontId="3" fillId="3" borderId="11" xfId="0" applyNumberFormat="1" applyFont="1" applyFill="1" applyBorder="1" applyAlignment="1">
      <alignment horizontal="left" vertical="center" shrinkToFit="1"/>
    </xf>
    <xf numFmtId="49" fontId="3" fillId="3" borderId="12" xfId="0" applyNumberFormat="1" applyFont="1" applyFill="1" applyBorder="1" applyAlignment="1">
      <alignment horizontal="left" vertical="center" shrinkToFit="1"/>
    </xf>
    <xf numFmtId="0" fontId="15" fillId="4" borderId="14" xfId="0" applyFont="1" applyFill="1" applyBorder="1" applyAlignment="1">
      <alignment vertical="center" shrinkToFit="1"/>
    </xf>
    <xf numFmtId="0" fontId="15" fillId="4" borderId="15" xfId="0" applyFont="1" applyFill="1" applyBorder="1" applyAlignment="1">
      <alignment vertical="center" shrinkToFit="1"/>
    </xf>
    <xf numFmtId="0" fontId="15" fillId="4" borderId="19" xfId="0" applyFont="1" applyFill="1" applyBorder="1" applyAlignment="1">
      <alignment vertical="center" shrinkToFit="1"/>
    </xf>
    <xf numFmtId="38" fontId="3" fillId="4" borderId="47" xfId="1" applyFont="1" applyFill="1" applyBorder="1" applyAlignment="1">
      <alignment horizontal="right" vertical="center"/>
    </xf>
    <xf numFmtId="38" fontId="3" fillId="4" borderId="15" xfId="1" applyFont="1" applyFill="1" applyBorder="1" applyAlignment="1">
      <alignment horizontal="right" vertical="center"/>
    </xf>
    <xf numFmtId="38" fontId="3" fillId="4" borderId="60" xfId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 shrinkToFit="1"/>
    </xf>
    <xf numFmtId="0" fontId="12" fillId="3" borderId="49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1" fillId="3" borderId="49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shrinkToFit="1"/>
    </xf>
    <xf numFmtId="38" fontId="3" fillId="3" borderId="1" xfId="1" applyFont="1" applyFill="1" applyBorder="1" applyAlignment="1" applyProtection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shrinkToFit="1"/>
    </xf>
    <xf numFmtId="38" fontId="3" fillId="3" borderId="18" xfId="1" applyFont="1" applyFill="1" applyBorder="1" applyAlignment="1" applyProtection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3" fillId="0" borderId="10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right" vertical="center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38" fontId="3" fillId="0" borderId="0" xfId="1" applyFont="1" applyBorder="1" applyAlignment="1" applyProtection="1">
      <alignment horizontal="right" vertical="center"/>
    </xf>
    <xf numFmtId="38" fontId="3" fillId="0" borderId="6" xfId="1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38" fontId="3" fillId="0" borderId="8" xfId="1" applyFont="1" applyBorder="1" applyAlignment="1" applyProtection="1">
      <alignment horizontal="right" vertical="center"/>
    </xf>
    <xf numFmtId="38" fontId="3" fillId="0" borderId="9" xfId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distributed" textRotation="255" shrinkToFit="1"/>
    </xf>
    <xf numFmtId="0" fontId="3" fillId="0" borderId="18" xfId="0" applyFont="1" applyBorder="1" applyAlignment="1">
      <alignment horizontal="center" vertical="distributed" textRotation="255" shrinkToFit="1"/>
    </xf>
    <xf numFmtId="0" fontId="3" fillId="0" borderId="2" xfId="0" applyFont="1" applyBorder="1" applyAlignment="1">
      <alignment horizontal="center" vertical="distributed" textRotation="255" shrinkToFit="1"/>
    </xf>
    <xf numFmtId="0" fontId="3" fillId="0" borderId="17" xfId="0" applyFont="1" applyBorder="1" applyAlignment="1">
      <alignment horizontal="center" vertical="distributed" textRotation="255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38" fontId="3" fillId="0" borderId="3" xfId="1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4" borderId="1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horizontal="center" vertical="center"/>
    </xf>
    <xf numFmtId="38" fontId="3" fillId="0" borderId="8" xfId="1" applyFont="1" applyBorder="1" applyAlignment="1" applyProtection="1">
      <alignment horizontal="center" vertical="center"/>
    </xf>
    <xf numFmtId="38" fontId="3" fillId="0" borderId="9" xfId="1" applyFont="1" applyBorder="1" applyAlignment="1" applyProtection="1">
      <alignment horizontal="center" vertical="center"/>
    </xf>
    <xf numFmtId="38" fontId="4" fillId="3" borderId="1" xfId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2" xfId="1" applyFont="1" applyBorder="1" applyAlignment="1" applyProtection="1">
      <alignment horizontal="right" vertical="center"/>
    </xf>
    <xf numFmtId="38" fontId="3" fillId="0" borderId="7" xfId="1" applyFont="1" applyBorder="1" applyAlignment="1" applyProtection="1">
      <alignment horizontal="right" vertical="center"/>
    </xf>
    <xf numFmtId="0" fontId="17" fillId="4" borderId="0" xfId="0" applyFont="1" applyFill="1" applyAlignment="1">
      <alignment horizontal="center"/>
    </xf>
    <xf numFmtId="0" fontId="3" fillId="0" borderId="2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4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190500</xdr:colOff>
      <xdr:row>43</xdr:row>
      <xdr:rowOff>9525</xdr:rowOff>
    </xdr:from>
    <xdr:to>
      <xdr:col>32</xdr:col>
      <xdr:colOff>190500</xdr:colOff>
      <xdr:row>57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06B4002-AE07-437B-95F5-D1B8E79DDEFD}"/>
            </a:ext>
          </a:extLst>
        </xdr:cNvPr>
        <xdr:cNvCxnSpPr/>
      </xdr:nvCxnSpPr>
      <xdr:spPr>
        <a:xfrm>
          <a:off x="8162925" y="3878580"/>
          <a:ext cx="0" cy="329565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43</xdr:row>
      <xdr:rowOff>9525</xdr:rowOff>
    </xdr:from>
    <xdr:to>
      <xdr:col>31</xdr:col>
      <xdr:colOff>104775</xdr:colOff>
      <xdr:row>56</xdr:row>
      <xdr:rowOff>276225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45E5C2F-4909-4497-9368-E5F01567BBE8}"/>
            </a:ext>
          </a:extLst>
        </xdr:cNvPr>
        <xdr:cNvCxnSpPr/>
      </xdr:nvCxnSpPr>
      <xdr:spPr>
        <a:xfrm>
          <a:off x="7818120" y="3878580"/>
          <a:ext cx="0" cy="3286125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19052</xdr:colOff>
      <xdr:row>43</xdr:row>
      <xdr:rowOff>9525</xdr:rowOff>
    </xdr:from>
    <xdr:to>
      <xdr:col>30</xdr:col>
      <xdr:colOff>19052</xdr:colOff>
      <xdr:row>57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3D16AB7-CE95-4A7F-8402-B1E74A89D76E}"/>
            </a:ext>
          </a:extLst>
        </xdr:cNvPr>
        <xdr:cNvCxnSpPr/>
      </xdr:nvCxnSpPr>
      <xdr:spPr>
        <a:xfrm>
          <a:off x="7473317" y="3878580"/>
          <a:ext cx="0" cy="329946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</xdr:colOff>
          <xdr:row>6</xdr:row>
          <xdr:rowOff>0</xdr:rowOff>
        </xdr:from>
        <xdr:to>
          <xdr:col>13</xdr:col>
          <xdr:colOff>106680</xdr:colOff>
          <xdr:row>12</xdr:row>
          <xdr:rowOff>0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52573EF9-7B0A-FD3E-FCA9-005F58FA7F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33:$M$38" spid="_x0000_s2310"/>
                </a:ext>
              </a:extLst>
            </xdr:cNvPicPr>
          </xdr:nvPicPr>
          <xdr:blipFill>
            <a:blip xmlns:r="http://schemas.openxmlformats.org/officeDocument/2006/relationships" r:embed="rId1">
              <a:biLevel thresh="75000"/>
            </a:blip>
            <a:srcRect/>
            <a:stretch>
              <a:fillRect/>
            </a:stretch>
          </xdr:blipFill>
          <xdr:spPr bwMode="auto">
            <a:xfrm>
              <a:off x="62865" y="1657350"/>
              <a:ext cx="3463290" cy="165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</xdr:row>
          <xdr:rowOff>0</xdr:rowOff>
        </xdr:from>
        <xdr:to>
          <xdr:col>39</xdr:col>
          <xdr:colOff>19050</xdr:colOff>
          <xdr:row>7</xdr:row>
          <xdr:rowOff>8890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9597EC87-33DA-4324-6A14-5557E8B53B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F$33:$AM$33" spid="_x0000_s2311"/>
                </a:ext>
              </a:extLst>
            </xdr:cNvPicPr>
          </xdr:nvPicPr>
          <xdr:blipFill>
            <a:blip xmlns:r="http://schemas.openxmlformats.org/officeDocument/2006/relationships" r:embed="rId2">
              <a:biLevel thresh="75000"/>
            </a:blip>
            <a:srcRect/>
            <a:stretch>
              <a:fillRect/>
            </a:stretch>
          </xdr:blipFill>
          <xdr:spPr bwMode="auto">
            <a:xfrm>
              <a:off x="7772400" y="1371600"/>
              <a:ext cx="2095500" cy="281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9525</xdr:rowOff>
        </xdr:from>
        <xdr:to>
          <xdr:col>39</xdr:col>
          <xdr:colOff>20955</xdr:colOff>
          <xdr:row>14</xdr:row>
          <xdr:rowOff>0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6047AC5A-C586-4212-3C43-EBFD7FED3B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34:$AA$40" spid="_x0000_s2312"/>
                </a:ext>
              </a:extLst>
            </xdr:cNvPicPr>
          </xdr:nvPicPr>
          <xdr:blipFill>
            <a:blip xmlns:r="http://schemas.openxmlformats.org/officeDocument/2006/relationships" r:embed="rId3">
              <a:biLevel thresh="75000"/>
            </a:blip>
            <a:srcRect/>
            <a:stretch>
              <a:fillRect/>
            </a:stretch>
          </xdr:blipFill>
          <xdr:spPr bwMode="auto">
            <a:xfrm>
              <a:off x="6429375" y="1666875"/>
              <a:ext cx="3371850" cy="1924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28</xdr:col>
      <xdr:colOff>89242</xdr:colOff>
      <xdr:row>6</xdr:row>
      <xdr:rowOff>8059</xdr:rowOff>
    </xdr:from>
    <xdr:to>
      <xdr:col>32</xdr:col>
      <xdr:colOff>102576</xdr:colOff>
      <xdr:row>6</xdr:row>
      <xdr:rowOff>275052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3F73CB7-82DA-EEE7-46FE-C63C65601DD6}"/>
            </a:ext>
          </a:extLst>
        </xdr:cNvPr>
        <xdr:cNvSpPr txBox="1"/>
      </xdr:nvSpPr>
      <xdr:spPr>
        <a:xfrm>
          <a:off x="7013184" y="1400174"/>
          <a:ext cx="1039104" cy="26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取引年月日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23</xdr:row>
          <xdr:rowOff>169762</xdr:rowOff>
        </xdr:from>
        <xdr:to>
          <xdr:col>39</xdr:col>
          <xdr:colOff>0</xdr:colOff>
          <xdr:row>29</xdr:row>
          <xdr:rowOff>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586B3628-073D-670D-DC89-83B43CB4E8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35:$AM$39" spid="_x0000_s2313"/>
                </a:ext>
              </a:extLst>
            </xdr:cNvPicPr>
          </xdr:nvPicPr>
          <xdr:blipFill>
            <a:blip xmlns:r="http://schemas.openxmlformats.org/officeDocument/2006/relationships" r:embed="rId4">
              <a:biLevel thresh="75000"/>
            </a:blip>
            <a:srcRect/>
            <a:stretch>
              <a:fillRect/>
            </a:stretch>
          </xdr:blipFill>
          <xdr:spPr bwMode="auto">
            <a:xfrm>
              <a:off x="6753225" y="6522937"/>
              <a:ext cx="3086100" cy="14875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25</xdr:col>
      <xdr:colOff>63732</xdr:colOff>
      <xdr:row>15</xdr:row>
      <xdr:rowOff>230448</xdr:rowOff>
    </xdr:from>
    <xdr:to>
      <xdr:col>38</xdr:col>
      <xdr:colOff>159275</xdr:colOff>
      <xdr:row>17</xdr:row>
      <xdr:rowOff>28576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8FC1333-E6E7-7C0B-C2F3-F3A66DF1FCD1}"/>
            </a:ext>
          </a:extLst>
        </xdr:cNvPr>
        <xdr:cNvSpPr txBox="1"/>
      </xdr:nvSpPr>
      <xdr:spPr>
        <a:xfrm>
          <a:off x="6302607" y="4097598"/>
          <a:ext cx="3438818" cy="350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【</a:t>
          </a:r>
          <a:r>
            <a:rPr kumimoji="1" lang="ja-JP" altLang="en-US" sz="1800"/>
            <a:t>当ページは結果表示用です。</a:t>
          </a:r>
          <a:r>
            <a:rPr kumimoji="1" lang="en-US" altLang="ja-JP" sz="1800"/>
            <a:t>】</a:t>
          </a:r>
          <a:endParaRPr kumimoji="1" lang="ja-JP" altLang="en-US" sz="1800"/>
        </a:p>
      </xdr:txBody>
    </xdr:sp>
    <xdr:clientData/>
  </xdr:twoCellAnchor>
  <xdr:twoCellAnchor editAs="oneCell">
    <xdr:from>
      <xdr:col>44</xdr:col>
      <xdr:colOff>15240</xdr:colOff>
      <xdr:row>23</xdr:row>
      <xdr:rowOff>114300</xdr:rowOff>
    </xdr:from>
    <xdr:to>
      <xdr:col>50</xdr:col>
      <xdr:colOff>170369</xdr:colOff>
      <xdr:row>38</xdr:row>
      <xdr:rowOff>237733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2E23A002-B262-78EB-7A8B-7CA92B38F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73765" y="6191250"/>
          <a:ext cx="5934899" cy="4149333"/>
        </a:xfrm>
        <a:prstGeom prst="rect">
          <a:avLst/>
        </a:prstGeom>
      </xdr:spPr>
    </xdr:pic>
    <xdr:clientData/>
  </xdr:twoCellAnchor>
  <xdr:twoCellAnchor>
    <xdr:from>
      <xdr:col>45</xdr:col>
      <xdr:colOff>220980</xdr:colOff>
      <xdr:row>51</xdr:row>
      <xdr:rowOff>15240</xdr:rowOff>
    </xdr:from>
    <xdr:to>
      <xdr:col>45</xdr:col>
      <xdr:colOff>220980</xdr:colOff>
      <xdr:row>57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F3B2D2C-D34D-ED39-E2A7-B2491D3AECD8}"/>
            </a:ext>
          </a:extLst>
        </xdr:cNvPr>
        <xdr:cNvCxnSpPr/>
      </xdr:nvCxnSpPr>
      <xdr:spPr>
        <a:xfrm>
          <a:off x="11536680" y="13826490"/>
          <a:ext cx="0" cy="10706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588421</xdr:colOff>
          <xdr:row>51</xdr:row>
          <xdr:rowOff>126514</xdr:rowOff>
        </xdr:from>
        <xdr:to>
          <xdr:col>49</xdr:col>
          <xdr:colOff>971326</xdr:colOff>
          <xdr:row>54</xdr:row>
          <xdr:rowOff>9450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B8EE909D-91A5-48C9-F0EE-D1832F34EA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3:$AM$3" spid="_x0000_s231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3732921" y="13937764"/>
              <a:ext cx="2844165" cy="2817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47</xdr:col>
      <xdr:colOff>707693</xdr:colOff>
      <xdr:row>53</xdr:row>
      <xdr:rowOff>132667</xdr:rowOff>
    </xdr:from>
    <xdr:to>
      <xdr:col>49</xdr:col>
      <xdr:colOff>1030941</xdr:colOff>
      <xdr:row>56</xdr:row>
      <xdr:rowOff>30480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18F433E-8928-1411-DB77-9D7BFF02E4D7}"/>
            </a:ext>
          </a:extLst>
        </xdr:cNvPr>
        <xdr:cNvSpPr txBox="1"/>
      </xdr:nvSpPr>
      <xdr:spPr>
        <a:xfrm>
          <a:off x="13852193" y="14210617"/>
          <a:ext cx="2780698" cy="440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注意：</a:t>
          </a:r>
          <a:r>
            <a:rPr kumimoji="1" lang="en-US" altLang="ja-JP" sz="1000"/>
            <a:t>20</a:t>
          </a:r>
          <a:r>
            <a:rPr kumimoji="1" lang="ja-JP" altLang="en-US" sz="1000"/>
            <a:t>日が土日祝祭日の場合は翌営業日</a:t>
          </a:r>
          <a:endParaRPr kumimoji="1" lang="en-US" altLang="ja-JP" sz="1000"/>
        </a:p>
        <a:p>
          <a:r>
            <a:rPr kumimoji="1" lang="ja-JP" altLang="en-US" sz="1000"/>
            <a:t>　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支払いとなります。</a:t>
          </a:r>
        </a:p>
      </xdr:txBody>
    </xdr:sp>
    <xdr:clientData/>
  </xdr:twoCellAnchor>
  <xdr:twoCellAnchor>
    <xdr:from>
      <xdr:col>46</xdr:col>
      <xdr:colOff>573222</xdr:colOff>
      <xdr:row>43</xdr:row>
      <xdr:rowOff>88628</xdr:rowOff>
    </xdr:from>
    <xdr:to>
      <xdr:col>47</xdr:col>
      <xdr:colOff>158787</xdr:colOff>
      <xdr:row>44</xdr:row>
      <xdr:rowOff>56030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BAAC306-8BF7-6D55-5A45-2AE1A7004B1E}"/>
            </a:ext>
          </a:extLst>
        </xdr:cNvPr>
        <xdr:cNvSpPr txBox="1"/>
      </xdr:nvSpPr>
      <xdr:spPr>
        <a:xfrm>
          <a:off x="12888487" y="11854804"/>
          <a:ext cx="448418" cy="24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r>
            <a:rPr kumimoji="1" lang="ja-JP" altLang="en-US" sz="900"/>
            <a:t>１</a:t>
          </a:r>
        </a:p>
      </xdr:txBody>
    </xdr:sp>
    <xdr:clientData/>
  </xdr:twoCellAnchor>
  <xdr:twoCellAnchor>
    <xdr:from>
      <xdr:col>45</xdr:col>
      <xdr:colOff>237047</xdr:colOff>
      <xdr:row>56</xdr:row>
      <xdr:rowOff>36185</xdr:rowOff>
    </xdr:from>
    <xdr:to>
      <xdr:col>47</xdr:col>
      <xdr:colOff>1180204</xdr:colOff>
      <xdr:row>57</xdr:row>
      <xdr:rowOff>74632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835B0C7-4D6A-8B96-75EA-B9E5709ACA30}"/>
            </a:ext>
          </a:extLst>
        </xdr:cNvPr>
        <xdr:cNvSpPr txBox="1"/>
      </xdr:nvSpPr>
      <xdr:spPr>
        <a:xfrm>
          <a:off x="11577400" y="14861567"/>
          <a:ext cx="2780922" cy="31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※1</a:t>
          </a:r>
          <a:r>
            <a:rPr kumimoji="1" lang="ja-JP" altLang="en-US" sz="1000"/>
            <a:t>　軽減税率（</a:t>
          </a:r>
          <a:r>
            <a:rPr kumimoji="1" lang="en-US" altLang="ja-JP" sz="1000"/>
            <a:t>8%</a:t>
          </a:r>
          <a:r>
            <a:rPr kumimoji="1" lang="ja-JP" altLang="en-US" sz="1000"/>
            <a:t>）対象物は別紙内訳による。</a:t>
          </a:r>
        </a:p>
      </xdr:txBody>
    </xdr:sp>
    <xdr:clientData/>
  </xdr:twoCellAnchor>
  <xdr:twoCellAnchor>
    <xdr:from>
      <xdr:col>4</xdr:col>
      <xdr:colOff>53303</xdr:colOff>
      <xdr:row>41</xdr:row>
      <xdr:rowOff>98007</xdr:rowOff>
    </xdr:from>
    <xdr:to>
      <xdr:col>5</xdr:col>
      <xdr:colOff>221713</xdr:colOff>
      <xdr:row>42</xdr:row>
      <xdr:rowOff>21981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DCEDAA5-BC7D-A9E7-3C1B-74ADFC3E2385}"/>
            </a:ext>
          </a:extLst>
        </xdr:cNvPr>
        <xdr:cNvSpPr txBox="1"/>
      </xdr:nvSpPr>
      <xdr:spPr>
        <a:xfrm>
          <a:off x="822630" y="11234930"/>
          <a:ext cx="424852" cy="202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r>
            <a:rPr kumimoji="1" lang="ja-JP" altLang="en-US" sz="700"/>
            <a:t>（差引協力会費）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53340</xdr:rowOff>
        </xdr:from>
        <xdr:to>
          <xdr:col>23</xdr:col>
          <xdr:colOff>221615</xdr:colOff>
          <xdr:row>29</xdr:row>
          <xdr:rowOff>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EB48522-85B6-E37E-3CC3-56E71CB0C4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T$42:$AX$57" spid="_x0000_s231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7175" y="3920490"/>
              <a:ext cx="5534025" cy="3813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120015</xdr:colOff>
          <xdr:row>13</xdr:row>
          <xdr:rowOff>259080</xdr:rowOff>
        </xdr:from>
        <xdr:to>
          <xdr:col>23</xdr:col>
          <xdr:colOff>152400</xdr:colOff>
          <xdr:row>15</xdr:row>
          <xdr:rowOff>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7D5243D1-41AD-46E7-D641-7DB9E23C77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42:$L$42" spid="_x0000_s231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948940" y="3573780"/>
              <a:ext cx="2861310" cy="2933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25</xdr:col>
      <xdr:colOff>123532</xdr:colOff>
      <xdr:row>17</xdr:row>
      <xdr:rowOff>439</xdr:rowOff>
    </xdr:from>
    <xdr:to>
      <xdr:col>36</xdr:col>
      <xdr:colOff>121920</xdr:colOff>
      <xdr:row>18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1693F7-5336-CBBD-A514-D516FDBBF4F6}"/>
            </a:ext>
          </a:extLst>
        </xdr:cNvPr>
        <xdr:cNvSpPr txBox="1"/>
      </xdr:nvSpPr>
      <xdr:spPr>
        <a:xfrm>
          <a:off x="6362407" y="4696264"/>
          <a:ext cx="2827313" cy="29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次頁の  黄色い   部分に記入してください。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486-1426-41DE-B289-23211555103D}">
  <dimension ref="A1:AX68"/>
  <sheetViews>
    <sheetView showZeros="0" tabSelected="1" view="pageBreakPreview" topLeftCell="A43" zoomScaleNormal="100" zoomScaleSheetLayoutView="100" workbookViewId="0">
      <selection activeCell="B65" sqref="B65:AN67"/>
    </sheetView>
  </sheetViews>
  <sheetFormatPr defaultColWidth="3.7265625" defaultRowHeight="21.75" customHeight="1"/>
  <cols>
    <col min="1" max="1" width="1" style="42" customWidth="1"/>
    <col min="2" max="4" width="3.7265625" style="4"/>
    <col min="5" max="5" width="3.26953125" style="4" customWidth="1"/>
    <col min="6" max="6" width="2.90625" style="4" customWidth="1"/>
    <col min="7" max="7" width="3.7265625" style="4"/>
    <col min="8" max="8" width="4" style="4" customWidth="1"/>
    <col min="9" max="39" width="3.7265625" style="4"/>
    <col min="40" max="40" width="2" style="4" customWidth="1"/>
    <col min="41" max="45" width="3.7265625" style="4"/>
    <col min="46" max="46" width="14.26953125" style="4" customWidth="1"/>
    <col min="47" max="47" width="12.453125" style="4" customWidth="1"/>
    <col min="48" max="51" width="17.90625" style="4" customWidth="1"/>
    <col min="52" max="16384" width="3.7265625" style="4"/>
  </cols>
  <sheetData>
    <row r="1" spans="2:42" ht="21.75" customHeight="1">
      <c r="B1" s="80" t="s">
        <v>86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</row>
    <row r="2" spans="2:42" ht="21.7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2:42" ht="21.7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C3" s="88" t="s">
        <v>106</v>
      </c>
      <c r="AD3" s="88"/>
      <c r="AE3" s="88"/>
      <c r="AF3" s="88"/>
      <c r="AG3" s="88"/>
      <c r="AH3" s="40">
        <f>IF(AJ33=12, AH33+1, AH33)</f>
        <v>0</v>
      </c>
      <c r="AI3" s="40" t="s">
        <v>20</v>
      </c>
      <c r="AJ3" s="40" t="str">
        <f>IF(AJ33=0, "", IF(AJ33=12, 1, AJ33+1))</f>
        <v/>
      </c>
      <c r="AK3" s="40" t="s">
        <v>80</v>
      </c>
      <c r="AL3" s="40">
        <v>20</v>
      </c>
      <c r="AM3" s="40" t="s">
        <v>19</v>
      </c>
      <c r="AN3" s="41"/>
      <c r="AO3" s="42"/>
      <c r="AP3" s="42"/>
    </row>
    <row r="4" spans="2:42" ht="21.7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C4" s="39"/>
      <c r="AD4" s="39"/>
      <c r="AE4" s="39"/>
      <c r="AF4" s="39"/>
      <c r="AG4" s="39"/>
      <c r="AH4" s="40"/>
      <c r="AI4" s="40"/>
      <c r="AJ4" s="40"/>
      <c r="AK4" s="40"/>
      <c r="AL4" s="40"/>
      <c r="AM4" s="40"/>
      <c r="AN4" s="41"/>
      <c r="AO4" s="42"/>
      <c r="AP4" s="42"/>
    </row>
    <row r="5" spans="2:42" ht="21.75" customHeight="1" thickBo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212" t="s">
        <v>108</v>
      </c>
      <c r="R5" s="212"/>
      <c r="S5" s="212"/>
      <c r="T5" s="212"/>
      <c r="U5" s="212"/>
      <c r="V5" s="212"/>
      <c r="W5" s="212"/>
      <c r="X5" s="212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2:42" ht="21.75" customHeight="1" thickBot="1">
      <c r="B6" s="69" t="s">
        <v>49</v>
      </c>
      <c r="C6" s="69"/>
      <c r="D6" s="69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68" t="s">
        <v>90</v>
      </c>
      <c r="R6" s="68"/>
      <c r="S6" s="68"/>
      <c r="T6" s="68"/>
      <c r="U6" s="68"/>
      <c r="V6" s="68"/>
      <c r="W6" s="68"/>
      <c r="X6" s="68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2:42" ht="21.7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2:42" ht="21.75" customHeight="1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pans="2:42" ht="21.75" customHeigh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2:42" ht="21.75" customHeigh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2:42" ht="21.75" customHeight="1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</row>
    <row r="12" spans="2:42" ht="21.75" customHeight="1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pans="2:42" ht="21.75" customHeight="1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</row>
    <row r="14" spans="2:42" ht="21.75" customHeight="1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</row>
    <row r="15" spans="2:42" ht="21.75" customHeight="1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2" ht="21.75" customHeight="1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</row>
    <row r="17" spans="2:40" ht="21.75" customHeight="1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</row>
    <row r="18" spans="2:40" ht="21.65" customHeight="1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65"/>
      <c r="AD18" s="65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2:40" ht="21.75" customHeight="1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</row>
    <row r="20" spans="2:40" ht="21.75" customHeight="1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</row>
    <row r="21" spans="2:40" ht="21.75" customHeight="1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2:40" ht="21.75" customHeight="1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pans="2:40" ht="21.75" customHeight="1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pans="2:40" ht="21.75" customHeight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</row>
    <row r="25" spans="2:40" ht="21.75" customHeigh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2:40" ht="21.75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</row>
    <row r="27" spans="2:40" ht="21.75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pans="2:40" ht="21.75" customHeight="1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</row>
    <row r="29" spans="2:40" ht="21.75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</row>
    <row r="30" spans="2:40" ht="21.75" customHeight="1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2:40" ht="12.65" customHeight="1" thickBot="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2:40" ht="21.75" customHeight="1" thickBot="1">
      <c r="B32" s="69" t="s">
        <v>49</v>
      </c>
      <c r="C32" s="69"/>
      <c r="D32" s="6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81" t="s">
        <v>42</v>
      </c>
      <c r="R32" s="81"/>
      <c r="S32" s="81"/>
      <c r="T32" s="81"/>
      <c r="U32" s="81"/>
      <c r="V32" s="81"/>
      <c r="W32" s="81"/>
      <c r="X32" s="81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82"/>
      <c r="AL32" s="82"/>
      <c r="AM32" s="82"/>
    </row>
    <row r="33" spans="2:50" ht="21.75" customHeight="1">
      <c r="B33" s="83" t="s">
        <v>48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AF33" s="85" t="s">
        <v>60</v>
      </c>
      <c r="AG33" s="85"/>
      <c r="AH33" s="6"/>
      <c r="AI33" s="7" t="s">
        <v>20</v>
      </c>
      <c r="AJ33" s="6"/>
      <c r="AK33" s="7" t="s">
        <v>80</v>
      </c>
      <c r="AL33" s="7">
        <v>20</v>
      </c>
      <c r="AM33" s="7" t="s">
        <v>19</v>
      </c>
    </row>
    <row r="34" spans="2:50" ht="21.75" customHeight="1">
      <c r="B34" s="84"/>
      <c r="C34" s="84"/>
      <c r="D34" s="84"/>
      <c r="E34" s="83"/>
      <c r="F34" s="83"/>
      <c r="G34" s="83"/>
      <c r="H34" s="83"/>
      <c r="I34" s="83"/>
      <c r="J34" s="83"/>
      <c r="K34" s="83"/>
      <c r="L34" s="83"/>
      <c r="Q34" s="8" t="s">
        <v>55</v>
      </c>
      <c r="R34" s="86"/>
      <c r="S34" s="86"/>
      <c r="T34" s="9" t="s">
        <v>54</v>
      </c>
      <c r="U34" s="86"/>
      <c r="V34" s="87"/>
      <c r="W34" s="10"/>
      <c r="X34" s="10"/>
      <c r="Y34" s="10"/>
      <c r="Z34" s="10"/>
      <c r="AA34" s="10"/>
    </row>
    <row r="35" spans="2:50" ht="21.75" customHeight="1">
      <c r="B35" s="89" t="s">
        <v>0</v>
      </c>
      <c r="C35" s="89"/>
      <c r="D35" s="90"/>
      <c r="E35" s="103" t="s">
        <v>109</v>
      </c>
      <c r="F35" s="104"/>
      <c r="G35" s="98"/>
      <c r="H35" s="98"/>
      <c r="I35" s="98"/>
      <c r="J35" s="98"/>
      <c r="K35" s="98"/>
      <c r="L35" s="98"/>
      <c r="M35" s="99"/>
      <c r="N35" s="11"/>
      <c r="O35" s="95" t="s">
        <v>21</v>
      </c>
      <c r="P35" s="95"/>
      <c r="Q35" s="95"/>
      <c r="R35" s="96"/>
      <c r="S35" s="96"/>
      <c r="T35" s="96"/>
      <c r="U35" s="96"/>
      <c r="V35" s="96"/>
      <c r="W35" s="96"/>
      <c r="X35" s="96"/>
      <c r="Y35" s="96"/>
      <c r="Z35" s="96"/>
      <c r="AA35" s="96"/>
      <c r="AC35" s="93" t="s">
        <v>25</v>
      </c>
      <c r="AD35" s="93"/>
      <c r="AE35" s="93"/>
      <c r="AF35" s="97"/>
      <c r="AG35" s="98"/>
      <c r="AH35" s="98"/>
      <c r="AI35" s="98"/>
      <c r="AJ35" s="98"/>
      <c r="AK35" s="98"/>
      <c r="AL35" s="98"/>
      <c r="AM35" s="99"/>
    </row>
    <row r="36" spans="2:50" ht="21.75" customHeight="1">
      <c r="B36" s="89" t="s">
        <v>58</v>
      </c>
      <c r="C36" s="89"/>
      <c r="D36" s="90"/>
      <c r="E36" s="105" t="s">
        <v>110</v>
      </c>
      <c r="F36" s="106"/>
      <c r="G36" s="107"/>
      <c r="H36" s="107"/>
      <c r="I36" s="107"/>
      <c r="J36" s="107"/>
      <c r="K36" s="107"/>
      <c r="L36" s="107"/>
      <c r="M36" s="108"/>
      <c r="N36" s="11"/>
      <c r="O36" s="91" t="s">
        <v>22</v>
      </c>
      <c r="P36" s="91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C36" s="93" t="s">
        <v>47</v>
      </c>
      <c r="AD36" s="93"/>
      <c r="AE36" s="93"/>
      <c r="AF36" s="94"/>
      <c r="AG36" s="94"/>
      <c r="AH36" s="94"/>
      <c r="AI36" s="94"/>
      <c r="AJ36" s="94"/>
      <c r="AK36" s="94"/>
      <c r="AL36" s="94"/>
      <c r="AM36" s="94"/>
    </row>
    <row r="37" spans="2:50" ht="21.75" customHeight="1">
      <c r="B37" s="120" t="s">
        <v>57</v>
      </c>
      <c r="C37" s="120"/>
      <c r="D37" s="121"/>
      <c r="E37" s="105" t="s">
        <v>111</v>
      </c>
      <c r="F37" s="106"/>
      <c r="G37" s="107"/>
      <c r="H37" s="107"/>
      <c r="I37" s="107"/>
      <c r="J37" s="107"/>
      <c r="K37" s="107"/>
      <c r="L37" s="107"/>
      <c r="M37" s="108"/>
      <c r="N37" s="11"/>
      <c r="O37" s="91" t="s">
        <v>69</v>
      </c>
      <c r="P37" s="91"/>
      <c r="Q37" s="91"/>
      <c r="R37" s="12" t="s">
        <v>72</v>
      </c>
      <c r="S37" s="122"/>
      <c r="T37" s="122"/>
      <c r="U37" s="122"/>
      <c r="V37" s="122"/>
      <c r="W37" s="122"/>
      <c r="X37" s="122"/>
      <c r="Y37" s="122"/>
      <c r="Z37" s="122"/>
      <c r="AA37" s="13"/>
      <c r="AC37" s="93" t="s">
        <v>56</v>
      </c>
      <c r="AD37" s="93"/>
      <c r="AE37" s="123"/>
      <c r="AF37" s="123"/>
      <c r="AG37" s="93" t="s">
        <v>26</v>
      </c>
      <c r="AH37" s="93"/>
      <c r="AI37" s="118"/>
      <c r="AJ37" s="107"/>
      <c r="AK37" s="107"/>
      <c r="AL37" s="107"/>
      <c r="AM37" s="108"/>
    </row>
    <row r="38" spans="2:50" ht="21.75" customHeight="1">
      <c r="B38" s="89" t="s">
        <v>81</v>
      </c>
      <c r="C38" s="89"/>
      <c r="D38" s="90"/>
      <c r="E38" s="103" t="s">
        <v>112</v>
      </c>
      <c r="F38" s="104"/>
      <c r="G38" s="98"/>
      <c r="H38" s="98"/>
      <c r="I38" s="98"/>
      <c r="J38" s="98"/>
      <c r="K38" s="98"/>
      <c r="L38" s="99"/>
      <c r="M38" s="52" t="s">
        <v>85</v>
      </c>
      <c r="N38" s="14"/>
      <c r="O38" s="91" t="s">
        <v>23</v>
      </c>
      <c r="P38" s="91"/>
      <c r="Q38" s="91"/>
      <c r="R38" s="119"/>
      <c r="S38" s="119"/>
      <c r="T38" s="119"/>
      <c r="U38" s="119"/>
      <c r="V38" s="119"/>
      <c r="W38" s="119"/>
      <c r="X38" s="119"/>
      <c r="Y38" s="119"/>
      <c r="Z38" s="15" t="s">
        <v>24</v>
      </c>
      <c r="AA38" s="16"/>
      <c r="AC38" s="93" t="s">
        <v>73</v>
      </c>
      <c r="AD38" s="93"/>
      <c r="AE38" s="93"/>
      <c r="AF38" s="94"/>
      <c r="AG38" s="94"/>
      <c r="AH38" s="94"/>
      <c r="AI38" s="94"/>
      <c r="AJ38" s="94"/>
      <c r="AK38" s="94"/>
      <c r="AL38" s="94"/>
      <c r="AM38" s="94"/>
    </row>
    <row r="39" spans="2:50" ht="21.75" customHeight="1">
      <c r="B39" s="7"/>
      <c r="C39" s="7"/>
      <c r="D39" s="7"/>
      <c r="O39" s="91" t="s">
        <v>61</v>
      </c>
      <c r="P39" s="91"/>
      <c r="Q39" s="91"/>
      <c r="R39" s="100"/>
      <c r="S39" s="100"/>
      <c r="T39" s="100"/>
      <c r="U39" s="100"/>
      <c r="V39" s="17" t="s">
        <v>89</v>
      </c>
      <c r="W39" s="100"/>
      <c r="X39" s="100"/>
      <c r="Y39" s="100"/>
      <c r="Z39" s="100"/>
      <c r="AA39" s="10"/>
      <c r="AC39" s="93"/>
      <c r="AD39" s="93"/>
      <c r="AE39" s="93"/>
      <c r="AF39" s="94"/>
      <c r="AG39" s="94"/>
      <c r="AH39" s="94"/>
      <c r="AI39" s="94"/>
      <c r="AJ39" s="94"/>
      <c r="AK39" s="94"/>
      <c r="AL39" s="94"/>
      <c r="AM39" s="94"/>
    </row>
    <row r="40" spans="2:50" ht="21.75" customHeight="1">
      <c r="B40" s="7"/>
      <c r="C40" s="7"/>
      <c r="D40" s="7"/>
      <c r="F40" s="66"/>
      <c r="O40" s="91" t="s">
        <v>53</v>
      </c>
      <c r="P40" s="91"/>
      <c r="Q40" s="91"/>
      <c r="R40" s="101"/>
      <c r="S40" s="102"/>
      <c r="T40" s="102"/>
      <c r="U40" s="102"/>
      <c r="V40" s="102"/>
      <c r="W40" s="102"/>
      <c r="X40" s="102"/>
      <c r="Y40" s="102"/>
      <c r="Z40" s="102"/>
      <c r="AA40" s="102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2:50" ht="21.75" customHeight="1" thickBot="1">
      <c r="B41" s="7"/>
      <c r="C41" s="7"/>
      <c r="D41" s="7"/>
      <c r="O41" s="7"/>
      <c r="P41" s="7"/>
      <c r="Q41" s="7"/>
      <c r="R41" s="19"/>
      <c r="S41" s="19"/>
      <c r="T41" s="19"/>
      <c r="U41" s="19"/>
      <c r="V41" s="19"/>
      <c r="W41" s="19"/>
      <c r="X41" s="19"/>
      <c r="Y41" s="19"/>
      <c r="Z41" s="19"/>
      <c r="AA41" s="19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2:50" ht="21.75" customHeight="1" thickTop="1" thickBot="1">
      <c r="B42" s="109" t="s">
        <v>87</v>
      </c>
      <c r="C42" s="110"/>
      <c r="D42" s="110"/>
      <c r="E42" s="110"/>
      <c r="F42" s="110"/>
      <c r="G42" s="111"/>
      <c r="H42" s="112">
        <f>ROUNDDOWN(H50+H51-R57,0)</f>
        <v>0</v>
      </c>
      <c r="I42" s="113"/>
      <c r="J42" s="113"/>
      <c r="K42" s="113"/>
      <c r="L42" s="114"/>
      <c r="M42" s="115" t="s">
        <v>107</v>
      </c>
      <c r="N42" s="116"/>
      <c r="O42" s="116"/>
      <c r="P42" s="116"/>
      <c r="Q42" s="117"/>
      <c r="AT42" s="42"/>
      <c r="AU42" s="39" t="s">
        <v>95</v>
      </c>
      <c r="AV42" s="39" t="s">
        <v>96</v>
      </c>
      <c r="AW42" s="39" t="s">
        <v>97</v>
      </c>
      <c r="AX42" s="39" t="s">
        <v>98</v>
      </c>
    </row>
    <row r="43" spans="2:50" ht="21.75" customHeight="1" thickTop="1">
      <c r="B43" s="170" t="s">
        <v>35</v>
      </c>
      <c r="C43" s="172" t="s">
        <v>1</v>
      </c>
      <c r="D43" s="130" t="s">
        <v>4</v>
      </c>
      <c r="E43" s="130"/>
      <c r="F43" s="130"/>
      <c r="G43" s="130"/>
      <c r="H43" s="131"/>
      <c r="I43" s="131"/>
      <c r="J43" s="131"/>
      <c r="K43" s="131"/>
      <c r="L43" s="131"/>
      <c r="M43" s="132" t="s">
        <v>12</v>
      </c>
      <c r="N43" s="132"/>
      <c r="O43" s="132"/>
      <c r="P43" s="132"/>
      <c r="Q43" s="133"/>
      <c r="R43" s="134" t="s">
        <v>43</v>
      </c>
      <c r="S43" s="135"/>
      <c r="T43" s="135"/>
      <c r="U43" s="135"/>
      <c r="V43" s="136"/>
      <c r="X43" s="90" t="s">
        <v>18</v>
      </c>
      <c r="Y43" s="128"/>
      <c r="Z43" s="90" t="s">
        <v>46</v>
      </c>
      <c r="AA43" s="129"/>
      <c r="AB43" s="129"/>
      <c r="AC43" s="128"/>
      <c r="AD43" s="90" t="s">
        <v>62</v>
      </c>
      <c r="AE43" s="129"/>
      <c r="AF43" s="129"/>
      <c r="AG43" s="129"/>
      <c r="AH43" s="128"/>
      <c r="AI43" s="90" t="s">
        <v>45</v>
      </c>
      <c r="AJ43" s="129"/>
      <c r="AK43" s="129"/>
      <c r="AL43" s="129"/>
      <c r="AM43" s="128"/>
      <c r="AT43" s="70" t="s">
        <v>94</v>
      </c>
      <c r="AU43" s="48" t="s">
        <v>91</v>
      </c>
      <c r="AV43" s="54">
        <f>F52</f>
        <v>0</v>
      </c>
      <c r="AW43" s="53">
        <f>N52</f>
        <v>0</v>
      </c>
      <c r="AX43" s="55">
        <f>AV43+AW43</f>
        <v>0</v>
      </c>
    </row>
    <row r="44" spans="2:50" ht="21.75" customHeight="1">
      <c r="B44" s="170"/>
      <c r="C44" s="172"/>
      <c r="D44" s="124" t="s">
        <v>5</v>
      </c>
      <c r="E44" s="124"/>
      <c r="F44" s="124"/>
      <c r="G44" s="124"/>
      <c r="H44" s="125"/>
      <c r="I44" s="125"/>
      <c r="J44" s="125"/>
      <c r="K44" s="125"/>
      <c r="L44" s="125"/>
      <c r="M44" s="89" t="s">
        <v>13</v>
      </c>
      <c r="N44" s="89"/>
      <c r="O44" s="89"/>
      <c r="P44" s="89"/>
      <c r="Q44" s="90"/>
      <c r="R44" s="126"/>
      <c r="S44" s="127"/>
      <c r="T44" s="127"/>
      <c r="U44" s="127"/>
      <c r="V44" s="20"/>
      <c r="X44" s="90"/>
      <c r="Y44" s="128"/>
      <c r="Z44" s="90"/>
      <c r="AA44" s="129"/>
      <c r="AB44" s="129"/>
      <c r="AC44" s="128"/>
      <c r="AD44" s="137"/>
      <c r="AE44" s="138"/>
      <c r="AF44" s="138"/>
      <c r="AG44" s="138"/>
      <c r="AH44" s="139"/>
      <c r="AI44" s="90"/>
      <c r="AJ44" s="129"/>
      <c r="AK44" s="129"/>
      <c r="AL44" s="129"/>
      <c r="AM44" s="128"/>
      <c r="AT44" s="70"/>
      <c r="AU44" s="48" t="s">
        <v>92</v>
      </c>
      <c r="AV44" s="54">
        <f>F53</f>
        <v>0</v>
      </c>
      <c r="AW44" s="53">
        <f>N53</f>
        <v>0</v>
      </c>
      <c r="AX44" s="56">
        <f>AV44+AW44</f>
        <v>0</v>
      </c>
    </row>
    <row r="45" spans="2:50" ht="21.75" customHeight="1">
      <c r="B45" s="170"/>
      <c r="C45" s="173"/>
      <c r="D45" s="144" t="s">
        <v>6</v>
      </c>
      <c r="E45" s="145"/>
      <c r="F45" s="145"/>
      <c r="G45" s="146"/>
      <c r="H45" s="147">
        <f>H43+H44</f>
        <v>0</v>
      </c>
      <c r="I45" s="147"/>
      <c r="J45" s="147"/>
      <c r="K45" s="147"/>
      <c r="L45" s="148"/>
      <c r="M45" s="149" t="s">
        <v>11</v>
      </c>
      <c r="N45" s="150"/>
      <c r="O45" s="150"/>
      <c r="P45" s="150"/>
      <c r="Q45" s="150"/>
      <c r="R45" s="140"/>
      <c r="S45" s="141"/>
      <c r="T45" s="141"/>
      <c r="U45" s="141"/>
      <c r="V45" s="22" t="s">
        <v>52</v>
      </c>
      <c r="X45" s="90"/>
      <c r="Y45" s="128"/>
      <c r="Z45" s="90"/>
      <c r="AA45" s="129"/>
      <c r="AB45" s="129"/>
      <c r="AC45" s="128"/>
      <c r="AD45" s="137"/>
      <c r="AE45" s="138"/>
      <c r="AF45" s="138"/>
      <c r="AG45" s="138"/>
      <c r="AH45" s="139"/>
      <c r="AI45" s="90"/>
      <c r="AJ45" s="129"/>
      <c r="AK45" s="129"/>
      <c r="AL45" s="129"/>
      <c r="AM45" s="128"/>
      <c r="AT45" s="70"/>
      <c r="AU45" s="48" t="s">
        <v>93</v>
      </c>
      <c r="AV45" s="54">
        <f>F54</f>
        <v>0</v>
      </c>
      <c r="AW45" s="57" t="s">
        <v>99</v>
      </c>
      <c r="AX45" s="56">
        <f>AV45</f>
        <v>0</v>
      </c>
    </row>
    <row r="46" spans="2:50" ht="21.75" customHeight="1" thickBot="1">
      <c r="B46" s="170"/>
      <c r="C46" s="174" t="s">
        <v>2</v>
      </c>
      <c r="D46" s="124" t="s">
        <v>7</v>
      </c>
      <c r="E46" s="124"/>
      <c r="F46" s="124"/>
      <c r="G46" s="124"/>
      <c r="H46" s="125"/>
      <c r="I46" s="125"/>
      <c r="J46" s="125"/>
      <c r="K46" s="125"/>
      <c r="L46" s="125"/>
      <c r="M46" s="142" t="s">
        <v>14</v>
      </c>
      <c r="N46" s="142"/>
      <c r="O46" s="142"/>
      <c r="P46" s="142"/>
      <c r="Q46" s="143"/>
      <c r="R46" s="140"/>
      <c r="S46" s="141"/>
      <c r="T46" s="141"/>
      <c r="U46" s="141"/>
      <c r="V46" s="22" t="s">
        <v>52</v>
      </c>
      <c r="X46" s="90"/>
      <c r="Y46" s="128"/>
      <c r="Z46" s="90"/>
      <c r="AA46" s="129"/>
      <c r="AB46" s="129"/>
      <c r="AC46" s="128"/>
      <c r="AD46" s="137"/>
      <c r="AE46" s="138"/>
      <c r="AF46" s="138"/>
      <c r="AG46" s="138"/>
      <c r="AH46" s="139"/>
      <c r="AI46" s="90"/>
      <c r="AJ46" s="129"/>
      <c r="AK46" s="129"/>
      <c r="AL46" s="129"/>
      <c r="AM46" s="128"/>
      <c r="AT46" s="70" t="s">
        <v>104</v>
      </c>
      <c r="AU46" s="70"/>
      <c r="AV46" s="54">
        <f>+SUM(AV43:AV45)</f>
        <v>0</v>
      </c>
      <c r="AW46" s="53">
        <f>+SUM(AW43:AW45)</f>
        <v>0</v>
      </c>
      <c r="AX46" s="58">
        <f>+SUM(AX43:AX45)</f>
        <v>0</v>
      </c>
    </row>
    <row r="47" spans="2:50" ht="21.75" customHeight="1" thickBot="1">
      <c r="B47" s="170"/>
      <c r="C47" s="172"/>
      <c r="D47" s="124" t="s">
        <v>8</v>
      </c>
      <c r="E47" s="124"/>
      <c r="F47" s="124"/>
      <c r="G47" s="124"/>
      <c r="H47" s="125"/>
      <c r="I47" s="125"/>
      <c r="J47" s="125"/>
      <c r="K47" s="125"/>
      <c r="L47" s="125"/>
      <c r="M47" s="89" t="s">
        <v>15</v>
      </c>
      <c r="N47" s="89"/>
      <c r="O47" s="89"/>
      <c r="P47" s="89"/>
      <c r="Q47" s="90"/>
      <c r="R47" s="140"/>
      <c r="S47" s="141"/>
      <c r="T47" s="141"/>
      <c r="U47" s="141"/>
      <c r="V47" s="22" t="s">
        <v>52</v>
      </c>
      <c r="X47" s="90"/>
      <c r="Y47" s="128"/>
      <c r="Z47" s="90"/>
      <c r="AA47" s="129"/>
      <c r="AB47" s="129"/>
      <c r="AC47" s="128"/>
      <c r="AD47" s="137"/>
      <c r="AE47" s="138"/>
      <c r="AF47" s="138"/>
      <c r="AG47" s="138"/>
      <c r="AH47" s="139"/>
      <c r="AI47" s="90"/>
      <c r="AJ47" s="129"/>
      <c r="AK47" s="129"/>
      <c r="AL47" s="129"/>
      <c r="AM47" s="128"/>
      <c r="AT47" s="50" t="s">
        <v>101</v>
      </c>
      <c r="AU47" s="42"/>
      <c r="AV47" s="59"/>
      <c r="AW47" s="59"/>
      <c r="AX47" s="59"/>
    </row>
    <row r="48" spans="2:50" ht="21.75" customHeight="1" thickBot="1">
      <c r="B48" s="170"/>
      <c r="C48" s="175"/>
      <c r="D48" s="151" t="s">
        <v>9</v>
      </c>
      <c r="E48" s="152"/>
      <c r="F48" s="152"/>
      <c r="G48" s="153"/>
      <c r="H48" s="154">
        <f>H46+H47</f>
        <v>0</v>
      </c>
      <c r="I48" s="154"/>
      <c r="J48" s="154"/>
      <c r="K48" s="154"/>
      <c r="L48" s="155"/>
      <c r="M48" s="133" t="s">
        <v>16</v>
      </c>
      <c r="N48" s="156"/>
      <c r="O48" s="156"/>
      <c r="P48" s="156"/>
      <c r="Q48" s="156"/>
      <c r="R48" s="157"/>
      <c r="S48" s="91"/>
      <c r="T48" s="91"/>
      <c r="U48" s="91"/>
      <c r="V48" s="22"/>
      <c r="X48" s="90"/>
      <c r="Y48" s="128"/>
      <c r="Z48" s="90"/>
      <c r="AA48" s="129"/>
      <c r="AB48" s="129"/>
      <c r="AC48" s="128"/>
      <c r="AD48" s="137"/>
      <c r="AE48" s="138"/>
      <c r="AF48" s="138"/>
      <c r="AG48" s="138"/>
      <c r="AH48" s="139"/>
      <c r="AI48" s="90"/>
      <c r="AJ48" s="129"/>
      <c r="AK48" s="129"/>
      <c r="AL48" s="129"/>
      <c r="AM48" s="128"/>
      <c r="AT48" s="51" t="s">
        <v>102</v>
      </c>
      <c r="AU48" s="51" t="s">
        <v>103</v>
      </c>
      <c r="AV48" s="60">
        <f>R57</f>
        <v>0</v>
      </c>
      <c r="AW48" s="61" t="s">
        <v>99</v>
      </c>
      <c r="AX48" s="62">
        <f>AV48</f>
        <v>0</v>
      </c>
    </row>
    <row r="49" spans="2:50" ht="21.75" customHeight="1">
      <c r="B49" s="170"/>
      <c r="C49" s="175"/>
      <c r="D49" s="176" t="s">
        <v>10</v>
      </c>
      <c r="E49" s="177"/>
      <c r="F49" s="177"/>
      <c r="G49" s="178"/>
      <c r="H49" s="179">
        <f>H45-H48</f>
        <v>0</v>
      </c>
      <c r="I49" s="179"/>
      <c r="J49" s="179"/>
      <c r="K49" s="179"/>
      <c r="L49" s="180"/>
      <c r="M49" s="121" t="s">
        <v>68</v>
      </c>
      <c r="N49" s="181"/>
      <c r="O49" s="181"/>
      <c r="P49" s="181"/>
      <c r="Q49" s="181"/>
      <c r="R49" s="157"/>
      <c r="S49" s="91"/>
      <c r="T49" s="91"/>
      <c r="U49" s="91"/>
      <c r="V49" s="23"/>
      <c r="X49" s="90"/>
      <c r="Y49" s="128"/>
      <c r="Z49" s="90"/>
      <c r="AA49" s="129"/>
      <c r="AB49" s="129"/>
      <c r="AC49" s="128"/>
      <c r="AD49" s="137"/>
      <c r="AE49" s="138"/>
      <c r="AF49" s="138"/>
      <c r="AG49" s="138"/>
      <c r="AH49" s="139"/>
      <c r="AI49" s="90"/>
      <c r="AJ49" s="129"/>
      <c r="AK49" s="129"/>
      <c r="AL49" s="129"/>
      <c r="AM49" s="128"/>
      <c r="AT49" s="49"/>
      <c r="AU49" s="49"/>
      <c r="AV49" s="54"/>
      <c r="AW49" s="54"/>
      <c r="AX49" s="63"/>
    </row>
    <row r="50" spans="2:50" ht="21.75" customHeight="1">
      <c r="B50" s="171"/>
      <c r="C50" s="166" t="s">
        <v>3</v>
      </c>
      <c r="D50" s="167"/>
      <c r="E50" s="167"/>
      <c r="F50" s="167"/>
      <c r="G50" s="168"/>
      <c r="H50" s="138">
        <f>F52+F53+F54</f>
        <v>0</v>
      </c>
      <c r="I50" s="138"/>
      <c r="J50" s="138"/>
      <c r="K50" s="138"/>
      <c r="L50" s="139"/>
      <c r="M50" s="90" t="s">
        <v>84</v>
      </c>
      <c r="N50" s="129"/>
      <c r="O50" s="129"/>
      <c r="P50" s="129"/>
      <c r="Q50" s="129"/>
      <c r="R50" s="24" t="s">
        <v>51</v>
      </c>
      <c r="S50" s="169"/>
      <c r="T50" s="169"/>
      <c r="U50" s="25" t="s">
        <v>50</v>
      </c>
      <c r="V50" s="26"/>
      <c r="X50" s="90"/>
      <c r="Y50" s="128"/>
      <c r="Z50" s="90"/>
      <c r="AA50" s="129"/>
      <c r="AB50" s="129"/>
      <c r="AC50" s="128"/>
      <c r="AD50" s="137"/>
      <c r="AE50" s="138"/>
      <c r="AF50" s="138"/>
      <c r="AG50" s="138"/>
      <c r="AH50" s="139"/>
      <c r="AI50" s="90"/>
      <c r="AJ50" s="129"/>
      <c r="AK50" s="129"/>
      <c r="AL50" s="129"/>
      <c r="AM50" s="128"/>
      <c r="AT50" s="49"/>
      <c r="AU50" s="49"/>
      <c r="AV50" s="54"/>
      <c r="AW50" s="54"/>
      <c r="AX50" s="54"/>
    </row>
    <row r="51" spans="2:50" ht="21.75" customHeight="1" thickBot="1">
      <c r="B51" s="158" t="s">
        <v>17</v>
      </c>
      <c r="C51" s="159"/>
      <c r="D51" s="159"/>
      <c r="E51" s="159"/>
      <c r="F51" s="159"/>
      <c r="G51" s="160"/>
      <c r="H51" s="147">
        <f>ROUNDDOWN(N52+N53,0)</f>
        <v>0</v>
      </c>
      <c r="I51" s="147"/>
      <c r="J51" s="147"/>
      <c r="K51" s="147"/>
      <c r="L51" s="148"/>
      <c r="M51" s="161" t="s">
        <v>88</v>
      </c>
      <c r="N51" s="162"/>
      <c r="O51" s="162"/>
      <c r="P51" s="162"/>
      <c r="Q51" s="162"/>
      <c r="R51" s="163"/>
      <c r="S51" s="164"/>
      <c r="T51" s="164"/>
      <c r="U51" s="164"/>
      <c r="V51" s="165"/>
      <c r="X51" s="90"/>
      <c r="Y51" s="128"/>
      <c r="Z51" s="90"/>
      <c r="AA51" s="129"/>
      <c r="AB51" s="129"/>
      <c r="AC51" s="128"/>
      <c r="AD51" s="137"/>
      <c r="AE51" s="138"/>
      <c r="AF51" s="138"/>
      <c r="AG51" s="138"/>
      <c r="AH51" s="139"/>
      <c r="AI51" s="90"/>
      <c r="AJ51" s="129"/>
      <c r="AK51" s="129"/>
      <c r="AL51" s="129"/>
      <c r="AM51" s="128"/>
      <c r="AT51" s="49"/>
      <c r="AU51" s="49"/>
      <c r="AV51" s="54"/>
      <c r="AW51" s="54"/>
      <c r="AX51" s="54"/>
    </row>
    <row r="52" spans="2:50" ht="10.5" customHeight="1">
      <c r="B52" s="182" t="s">
        <v>36</v>
      </c>
      <c r="C52" s="183" t="s">
        <v>74</v>
      </c>
      <c r="D52" s="184"/>
      <c r="E52" s="184"/>
      <c r="F52" s="185">
        <f>H47-F53-F54</f>
        <v>0</v>
      </c>
      <c r="G52" s="185"/>
      <c r="H52" s="185"/>
      <c r="I52" s="185"/>
      <c r="J52" s="2" t="s">
        <v>70</v>
      </c>
      <c r="K52" s="1" t="s">
        <v>76</v>
      </c>
      <c r="L52" s="184" t="s">
        <v>71</v>
      </c>
      <c r="M52" s="184"/>
      <c r="N52" s="79">
        <f>INT(F52 * 0.1)</f>
        <v>0</v>
      </c>
      <c r="O52" s="79"/>
      <c r="P52" s="79"/>
      <c r="Q52" s="2" t="s">
        <v>70</v>
      </c>
      <c r="R52" s="3" t="s">
        <v>78</v>
      </c>
      <c r="V52" s="27"/>
      <c r="X52" s="121"/>
      <c r="Y52" s="186"/>
      <c r="Z52" s="121"/>
      <c r="AA52" s="181"/>
      <c r="AB52" s="181"/>
      <c r="AC52" s="186"/>
      <c r="AD52" s="201"/>
      <c r="AE52" s="202"/>
      <c r="AF52" s="202"/>
      <c r="AG52" s="202"/>
      <c r="AH52" s="203"/>
      <c r="AI52" s="121"/>
      <c r="AJ52" s="181"/>
      <c r="AK52" s="181"/>
      <c r="AL52" s="181"/>
      <c r="AM52" s="186"/>
      <c r="AT52" s="76" t="s">
        <v>105</v>
      </c>
      <c r="AU52" s="43"/>
      <c r="AV52" s="43"/>
      <c r="AW52" s="43"/>
      <c r="AX52" s="44"/>
    </row>
    <row r="53" spans="2:50" ht="10.5" customHeight="1">
      <c r="B53" s="182"/>
      <c r="C53" s="183" t="s">
        <v>75</v>
      </c>
      <c r="D53" s="184"/>
      <c r="E53" s="184"/>
      <c r="F53" s="207"/>
      <c r="G53" s="207"/>
      <c r="H53" s="207"/>
      <c r="I53" s="207"/>
      <c r="J53" s="2" t="s">
        <v>70</v>
      </c>
      <c r="K53" s="1" t="s">
        <v>77</v>
      </c>
      <c r="L53" s="184" t="s">
        <v>71</v>
      </c>
      <c r="M53" s="184"/>
      <c r="N53" s="79">
        <f>INT(F53 * 0.08)</f>
        <v>0</v>
      </c>
      <c r="O53" s="79"/>
      <c r="P53" s="79"/>
      <c r="Q53" s="2" t="s">
        <v>70</v>
      </c>
      <c r="R53" s="1" t="s">
        <v>79</v>
      </c>
      <c r="V53" s="27"/>
      <c r="X53" s="133"/>
      <c r="Y53" s="187"/>
      <c r="Z53" s="133"/>
      <c r="AA53" s="156"/>
      <c r="AB53" s="156"/>
      <c r="AC53" s="187"/>
      <c r="AD53" s="204"/>
      <c r="AE53" s="205"/>
      <c r="AF53" s="205"/>
      <c r="AG53" s="205"/>
      <c r="AH53" s="206"/>
      <c r="AI53" s="133"/>
      <c r="AJ53" s="156"/>
      <c r="AK53" s="156"/>
      <c r="AL53" s="156"/>
      <c r="AM53" s="187"/>
      <c r="AT53" s="77"/>
      <c r="AU53" s="42"/>
      <c r="AV53" s="42"/>
      <c r="AW53" s="42"/>
      <c r="AX53" s="45"/>
    </row>
    <row r="54" spans="2:50" ht="10.5" customHeight="1">
      <c r="B54" s="182"/>
      <c r="C54" s="183" t="s">
        <v>82</v>
      </c>
      <c r="D54" s="89"/>
      <c r="E54" s="89"/>
      <c r="F54" s="188"/>
      <c r="G54" s="188"/>
      <c r="H54" s="188"/>
      <c r="I54" s="188"/>
      <c r="J54" s="2" t="s">
        <v>70</v>
      </c>
      <c r="K54" s="1" t="s">
        <v>83</v>
      </c>
      <c r="V54" s="27"/>
      <c r="X54" s="189"/>
      <c r="Y54" s="190"/>
      <c r="Z54" s="189"/>
      <c r="AA54" s="208"/>
      <c r="AB54" s="208"/>
      <c r="AC54" s="190"/>
      <c r="AD54" s="210"/>
      <c r="AE54" s="179"/>
      <c r="AF54" s="179"/>
      <c r="AG54" s="179"/>
      <c r="AH54" s="180"/>
      <c r="AI54" s="189"/>
      <c r="AJ54" s="208"/>
      <c r="AK54" s="208"/>
      <c r="AL54" s="208"/>
      <c r="AM54" s="190"/>
      <c r="AT54" s="77"/>
      <c r="AU54" s="42"/>
      <c r="AV54" s="42"/>
      <c r="AW54" s="42"/>
      <c r="AX54" s="45"/>
    </row>
    <row r="55" spans="2:50" ht="10.5" customHeight="1">
      <c r="B55" s="182"/>
      <c r="C55" s="38"/>
      <c r="V55" s="27"/>
      <c r="X55" s="191"/>
      <c r="Y55" s="192"/>
      <c r="Z55" s="191"/>
      <c r="AA55" s="209"/>
      <c r="AB55" s="209"/>
      <c r="AC55" s="192"/>
      <c r="AD55" s="211"/>
      <c r="AE55" s="154"/>
      <c r="AF55" s="154"/>
      <c r="AG55" s="154"/>
      <c r="AH55" s="155"/>
      <c r="AI55" s="191"/>
      <c r="AJ55" s="209"/>
      <c r="AK55" s="209"/>
      <c r="AL55" s="209"/>
      <c r="AM55" s="192"/>
      <c r="AT55" s="77"/>
      <c r="AU55" s="42"/>
      <c r="AV55" s="42"/>
      <c r="AW55" s="42"/>
      <c r="AX55" s="45"/>
    </row>
    <row r="56" spans="2:50" ht="21.75" customHeight="1">
      <c r="B56" s="182"/>
      <c r="C56" s="38"/>
      <c r="R56" s="74" t="s">
        <v>100</v>
      </c>
      <c r="S56" s="74"/>
      <c r="T56" s="74"/>
      <c r="U56" s="74"/>
      <c r="V56" s="75"/>
      <c r="X56" s="90"/>
      <c r="Y56" s="128"/>
      <c r="Z56" s="90"/>
      <c r="AA56" s="129"/>
      <c r="AB56" s="129"/>
      <c r="AC56" s="128"/>
      <c r="AD56" s="137"/>
      <c r="AE56" s="138"/>
      <c r="AF56" s="138"/>
      <c r="AG56" s="138"/>
      <c r="AH56" s="139"/>
      <c r="AI56" s="90"/>
      <c r="AJ56" s="129"/>
      <c r="AK56" s="129"/>
      <c r="AL56" s="129"/>
      <c r="AM56" s="128"/>
      <c r="AT56" s="77"/>
      <c r="AU56" s="42"/>
      <c r="AV56" s="42"/>
      <c r="AW56" s="42"/>
      <c r="AX56" s="45"/>
    </row>
    <row r="57" spans="2:50" ht="21.75" customHeight="1">
      <c r="B57" s="182"/>
      <c r="C57" s="3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71">
        <f>ROUND(H47 * 3 / 1000, 0)</f>
        <v>0</v>
      </c>
      <c r="S57" s="72"/>
      <c r="T57" s="72"/>
      <c r="U57" s="72"/>
      <c r="V57" s="73"/>
      <c r="X57" s="181"/>
      <c r="Y57" s="186"/>
      <c r="Z57" s="90" t="s">
        <v>28</v>
      </c>
      <c r="AA57" s="129"/>
      <c r="AB57" s="129"/>
      <c r="AC57" s="128"/>
      <c r="AD57" s="137">
        <f>SUM(AD44:AH56)</f>
        <v>0</v>
      </c>
      <c r="AE57" s="138"/>
      <c r="AF57" s="138"/>
      <c r="AG57" s="138"/>
      <c r="AH57" s="139"/>
      <c r="AI57" s="121"/>
      <c r="AJ57" s="181"/>
      <c r="AK57" s="181"/>
      <c r="AL57" s="181"/>
      <c r="AM57" s="181"/>
      <c r="AT57" s="78"/>
      <c r="AU57" s="46"/>
      <c r="AV57" s="46"/>
      <c r="AW57" s="46"/>
      <c r="AX57" s="47"/>
    </row>
    <row r="58" spans="2:50" ht="21.75" customHeight="1">
      <c r="X58" s="7"/>
      <c r="Y58" s="7"/>
      <c r="Z58" s="7"/>
      <c r="AA58" s="7"/>
      <c r="AB58" s="7"/>
      <c r="AC58" s="7"/>
      <c r="AD58" s="21"/>
      <c r="AE58" s="21"/>
      <c r="AF58" s="21"/>
      <c r="AG58" s="21"/>
      <c r="AH58" s="21"/>
      <c r="AI58" s="7"/>
      <c r="AJ58" s="7"/>
      <c r="AK58" s="7"/>
      <c r="AL58" s="7"/>
      <c r="AM58" s="7"/>
    </row>
    <row r="59" spans="2:50" ht="21.75" customHeight="1">
      <c r="X59" s="7"/>
      <c r="Y59" s="7"/>
      <c r="Z59" s="7"/>
      <c r="AA59" s="7"/>
      <c r="AB59" s="7"/>
      <c r="AC59" s="7"/>
      <c r="AD59" s="21"/>
      <c r="AE59" s="21"/>
      <c r="AF59" s="21"/>
      <c r="AG59" s="21"/>
      <c r="AH59" s="21"/>
      <c r="AI59" s="7"/>
      <c r="AJ59" s="7"/>
      <c r="AK59" s="7"/>
      <c r="AL59" s="7"/>
      <c r="AM59" s="7"/>
    </row>
    <row r="60" spans="2:50" ht="21.75" customHeight="1">
      <c r="X60" s="7"/>
      <c r="Y60" s="7"/>
      <c r="Z60" s="7"/>
      <c r="AA60" s="7"/>
      <c r="AB60" s="7"/>
      <c r="AC60" s="7"/>
      <c r="AD60" s="21"/>
      <c r="AE60" s="21"/>
      <c r="AF60" s="21"/>
      <c r="AG60" s="21"/>
      <c r="AH60" s="21"/>
      <c r="AI60" s="7"/>
      <c r="AJ60" s="7"/>
      <c r="AK60" s="7"/>
      <c r="AL60" s="7"/>
      <c r="AM60" s="7"/>
    </row>
    <row r="61" spans="2:50" ht="21.75" hidden="1" customHeight="1" thickBot="1">
      <c r="B61" s="216" t="s">
        <v>29</v>
      </c>
      <c r="C61" s="219" t="s">
        <v>37</v>
      </c>
      <c r="D61" s="220"/>
      <c r="E61" s="219"/>
      <c r="F61" s="220"/>
      <c r="G61" s="34" t="s">
        <v>30</v>
      </c>
      <c r="H61" s="219"/>
      <c r="I61" s="221"/>
      <c r="J61" s="221"/>
      <c r="K61" s="221"/>
      <c r="L61" s="222"/>
      <c r="M61" s="223" t="s">
        <v>44</v>
      </c>
      <c r="N61" s="224"/>
      <c r="O61" s="224"/>
      <c r="P61" s="224"/>
      <c r="Q61" s="224"/>
      <c r="R61" s="225"/>
    </row>
    <row r="62" spans="2:50" ht="21.75" hidden="1" customHeight="1">
      <c r="B62" s="217"/>
      <c r="C62" s="90" t="s">
        <v>38</v>
      </c>
      <c r="D62" s="128"/>
      <c r="E62" s="90"/>
      <c r="F62" s="128"/>
      <c r="G62" s="35" t="s">
        <v>30</v>
      </c>
      <c r="H62" s="90"/>
      <c r="I62" s="129"/>
      <c r="J62" s="129"/>
      <c r="K62" s="129"/>
      <c r="L62" s="193"/>
      <c r="M62" s="200" t="s">
        <v>40</v>
      </c>
      <c r="N62" s="129"/>
      <c r="O62" s="193"/>
      <c r="P62" s="134" t="s">
        <v>32</v>
      </c>
      <c r="Q62" s="135"/>
      <c r="R62" s="215"/>
      <c r="T62" s="90" t="s">
        <v>59</v>
      </c>
      <c r="U62" s="129"/>
      <c r="V62" s="128"/>
      <c r="W62" s="90" t="s">
        <v>63</v>
      </c>
      <c r="X62" s="129"/>
      <c r="Y62" s="128"/>
      <c r="Z62" s="90" t="s">
        <v>64</v>
      </c>
      <c r="AA62" s="129"/>
      <c r="AB62" s="128"/>
      <c r="AC62" s="90" t="s">
        <v>67</v>
      </c>
      <c r="AD62" s="129"/>
      <c r="AE62" s="128"/>
      <c r="AF62" s="90" t="s">
        <v>65</v>
      </c>
      <c r="AG62" s="129"/>
      <c r="AH62" s="128"/>
      <c r="AI62" s="90" t="s">
        <v>66</v>
      </c>
      <c r="AJ62" s="129"/>
      <c r="AK62" s="129"/>
      <c r="AL62" s="129"/>
      <c r="AM62" s="128"/>
    </row>
    <row r="63" spans="2:50" ht="21.75" hidden="1" customHeight="1">
      <c r="B63" s="217"/>
      <c r="C63" s="90" t="s">
        <v>27</v>
      </c>
      <c r="D63" s="128"/>
      <c r="E63" s="90"/>
      <c r="F63" s="128"/>
      <c r="G63" s="35" t="s">
        <v>30</v>
      </c>
      <c r="H63" s="90"/>
      <c r="I63" s="129"/>
      <c r="J63" s="129"/>
      <c r="K63" s="129"/>
      <c r="L63" s="193"/>
      <c r="M63" s="213" t="s">
        <v>31</v>
      </c>
      <c r="N63" s="167"/>
      <c r="O63" s="214"/>
      <c r="P63" s="200" t="s">
        <v>33</v>
      </c>
      <c r="Q63" s="129"/>
      <c r="R63" s="128"/>
      <c r="T63" s="28"/>
      <c r="U63" s="30"/>
      <c r="V63" s="29"/>
      <c r="W63" s="30"/>
      <c r="X63" s="30"/>
      <c r="Y63" s="29"/>
      <c r="Z63" s="30"/>
      <c r="AA63" s="30"/>
      <c r="AB63" s="29"/>
      <c r="AC63" s="30"/>
      <c r="AD63" s="30"/>
      <c r="AE63" s="29"/>
      <c r="AF63" s="30"/>
      <c r="AG63" s="30"/>
      <c r="AH63" s="29"/>
      <c r="AI63" s="30"/>
      <c r="AJ63" s="30"/>
      <c r="AK63" s="30"/>
      <c r="AL63" s="30"/>
      <c r="AM63" s="29"/>
    </row>
    <row r="64" spans="2:50" ht="21.75" hidden="1" customHeight="1">
      <c r="B64" s="218"/>
      <c r="C64" s="194" t="s">
        <v>39</v>
      </c>
      <c r="D64" s="195"/>
      <c r="E64" s="194"/>
      <c r="F64" s="196"/>
      <c r="G64" s="196"/>
      <c r="H64" s="196"/>
      <c r="I64" s="196"/>
      <c r="J64" s="196"/>
      <c r="K64" s="196"/>
      <c r="L64" s="197"/>
      <c r="M64" s="198" t="s">
        <v>41</v>
      </c>
      <c r="N64" s="156"/>
      <c r="O64" s="199"/>
      <c r="P64" s="200" t="s">
        <v>34</v>
      </c>
      <c r="Q64" s="129"/>
      <c r="R64" s="128"/>
      <c r="T64" s="31"/>
      <c r="U64" s="33"/>
      <c r="V64" s="32"/>
      <c r="W64" s="33"/>
      <c r="X64" s="33"/>
      <c r="Y64" s="32"/>
      <c r="Z64" s="33"/>
      <c r="AA64" s="33"/>
      <c r="AB64" s="32"/>
      <c r="AC64" s="33"/>
      <c r="AD64" s="33"/>
      <c r="AE64" s="32"/>
      <c r="AF64" s="33"/>
      <c r="AG64" s="33"/>
      <c r="AH64" s="32"/>
      <c r="AI64" s="33"/>
      <c r="AJ64" s="33"/>
      <c r="AK64" s="33"/>
      <c r="AL64" s="33"/>
      <c r="AM64" s="32"/>
    </row>
    <row r="65" spans="1:40" s="36" customFormat="1" ht="21.75" customHeight="1">
      <c r="A65" s="64"/>
      <c r="B65" s="67" t="s">
        <v>113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</row>
    <row r="66" spans="1:40" s="36" customFormat="1" ht="42" customHeight="1">
      <c r="A66" s="64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</row>
    <row r="67" spans="1:40" s="36" customFormat="1" ht="21.75" customHeight="1">
      <c r="A67" s="64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</row>
    <row r="68" spans="1:40" s="36" customFormat="1" ht="21.75" customHeight="1">
      <c r="A68" s="64"/>
    </row>
  </sheetData>
  <sheetProtection sheet="1" objects="1" scenarios="1"/>
  <protectedRanges>
    <protectedRange sqref="G35:M37 G38:L38 R34:S34 U34:V34 R35:AA36 S37:Z37 R38:Y38 R39:U39 W39:Z39 R40:AA40 AH33 AJ33 AL33 AF35:AM36 AI37:AM37 AF38:AM39 AE37:AF37 H43:L44 H46:L47 AH3:AH4 AJ3:AJ4" name="範囲1"/>
    <protectedRange sqref="R45:U47 S50:T50 F52:I54" name="範囲2"/>
  </protectedRanges>
  <mergeCells count="184">
    <mergeCell ref="B61:B64"/>
    <mergeCell ref="C61:D61"/>
    <mergeCell ref="E61:F61"/>
    <mergeCell ref="H61:L61"/>
    <mergeCell ref="M61:R61"/>
    <mergeCell ref="C62:D62"/>
    <mergeCell ref="E62:F62"/>
    <mergeCell ref="P63:R63"/>
    <mergeCell ref="M62:O62"/>
    <mergeCell ref="P62:R62"/>
    <mergeCell ref="T62:V62"/>
    <mergeCell ref="W62:Y62"/>
    <mergeCell ref="Z62:AB62"/>
    <mergeCell ref="AC62:AE62"/>
    <mergeCell ref="AD57:AH57"/>
    <mergeCell ref="AI57:AM57"/>
    <mergeCell ref="H62:L62"/>
    <mergeCell ref="C64:D64"/>
    <mergeCell ref="E64:L64"/>
    <mergeCell ref="M64:O64"/>
    <mergeCell ref="P64:R64"/>
    <mergeCell ref="Z52:AC53"/>
    <mergeCell ref="AD52:AH53"/>
    <mergeCell ref="AI52:AM53"/>
    <mergeCell ref="C53:E53"/>
    <mergeCell ref="F53:I53"/>
    <mergeCell ref="L53:M53"/>
    <mergeCell ref="Z54:AC55"/>
    <mergeCell ref="AD54:AH55"/>
    <mergeCell ref="AI54:AM55"/>
    <mergeCell ref="Z56:AC56"/>
    <mergeCell ref="AD56:AH56"/>
    <mergeCell ref="AI56:AM56"/>
    <mergeCell ref="Z57:AC57"/>
    <mergeCell ref="AF62:AH62"/>
    <mergeCell ref="AI62:AM62"/>
    <mergeCell ref="C63:D63"/>
    <mergeCell ref="E63:F63"/>
    <mergeCell ref="H63:L63"/>
    <mergeCell ref="M63:O63"/>
    <mergeCell ref="B52:B57"/>
    <mergeCell ref="C52:E52"/>
    <mergeCell ref="F52:I52"/>
    <mergeCell ref="L52:M52"/>
    <mergeCell ref="N52:P52"/>
    <mergeCell ref="X52:Y53"/>
    <mergeCell ref="C54:E54"/>
    <mergeCell ref="F54:I54"/>
    <mergeCell ref="X54:Y55"/>
    <mergeCell ref="X56:Y56"/>
    <mergeCell ref="X57:Y57"/>
    <mergeCell ref="B51:G51"/>
    <mergeCell ref="H51:L51"/>
    <mergeCell ref="M51:Q51"/>
    <mergeCell ref="R51:V51"/>
    <mergeCell ref="X51:Y51"/>
    <mergeCell ref="Z51:AC51"/>
    <mergeCell ref="AD51:AH51"/>
    <mergeCell ref="AI51:AM51"/>
    <mergeCell ref="C50:G50"/>
    <mergeCell ref="H50:L50"/>
    <mergeCell ref="M50:Q50"/>
    <mergeCell ref="S50:T50"/>
    <mergeCell ref="X50:Y50"/>
    <mergeCell ref="Z50:AC50"/>
    <mergeCell ref="B43:B50"/>
    <mergeCell ref="C43:C45"/>
    <mergeCell ref="C46:C49"/>
    <mergeCell ref="D49:G49"/>
    <mergeCell ref="H49:L49"/>
    <mergeCell ref="M49:Q49"/>
    <mergeCell ref="R49:U49"/>
    <mergeCell ref="X49:Y49"/>
    <mergeCell ref="Z49:AC49"/>
    <mergeCell ref="AD49:AH49"/>
    <mergeCell ref="AI49:AM49"/>
    <mergeCell ref="AD50:AH50"/>
    <mergeCell ref="AI50:AM50"/>
    <mergeCell ref="AD47:AH47"/>
    <mergeCell ref="AI47:AM47"/>
    <mergeCell ref="D48:G48"/>
    <mergeCell ref="H48:L48"/>
    <mergeCell ref="M48:Q48"/>
    <mergeCell ref="R48:U48"/>
    <mergeCell ref="X48:Y48"/>
    <mergeCell ref="Z48:AC48"/>
    <mergeCell ref="AD48:AH48"/>
    <mergeCell ref="AI48:AM48"/>
    <mergeCell ref="D47:G47"/>
    <mergeCell ref="H47:L47"/>
    <mergeCell ref="M47:Q47"/>
    <mergeCell ref="R47:U47"/>
    <mergeCell ref="X47:Y47"/>
    <mergeCell ref="D46:G46"/>
    <mergeCell ref="H46:L46"/>
    <mergeCell ref="M46:Q46"/>
    <mergeCell ref="Z47:AC47"/>
    <mergeCell ref="D45:G45"/>
    <mergeCell ref="H45:L45"/>
    <mergeCell ref="M45:Q45"/>
    <mergeCell ref="R45:U45"/>
    <mergeCell ref="X45:Y45"/>
    <mergeCell ref="Z45:AC45"/>
    <mergeCell ref="AD45:AH45"/>
    <mergeCell ref="AI45:AM45"/>
    <mergeCell ref="R46:U46"/>
    <mergeCell ref="X46:Y46"/>
    <mergeCell ref="Z46:AC46"/>
    <mergeCell ref="AD46:AH46"/>
    <mergeCell ref="AI46:AM46"/>
    <mergeCell ref="X43:Y43"/>
    <mergeCell ref="Z43:AC43"/>
    <mergeCell ref="AD43:AH43"/>
    <mergeCell ref="AI43:AM43"/>
    <mergeCell ref="AD44:AH44"/>
    <mergeCell ref="AI44:AM44"/>
    <mergeCell ref="D44:G44"/>
    <mergeCell ref="H44:L44"/>
    <mergeCell ref="M44:Q44"/>
    <mergeCell ref="R44:U44"/>
    <mergeCell ref="X44:Y44"/>
    <mergeCell ref="Z44:AC44"/>
    <mergeCell ref="D43:G43"/>
    <mergeCell ref="H43:L43"/>
    <mergeCell ref="M43:Q43"/>
    <mergeCell ref="R43:V43"/>
    <mergeCell ref="AG37:AH37"/>
    <mergeCell ref="AI37:AM37"/>
    <mergeCell ref="B38:D38"/>
    <mergeCell ref="O38:Q38"/>
    <mergeCell ref="R38:Y38"/>
    <mergeCell ref="AC38:AE39"/>
    <mergeCell ref="AF38:AM38"/>
    <mergeCell ref="O39:Q39"/>
    <mergeCell ref="R39:U39"/>
    <mergeCell ref="B37:D37"/>
    <mergeCell ref="O37:Q37"/>
    <mergeCell ref="S37:Z37"/>
    <mergeCell ref="AC37:AD37"/>
    <mergeCell ref="AE37:AF37"/>
    <mergeCell ref="G35:M35"/>
    <mergeCell ref="E36:F36"/>
    <mergeCell ref="G36:M36"/>
    <mergeCell ref="E37:F37"/>
    <mergeCell ref="G37:M37"/>
    <mergeCell ref="E38:F38"/>
    <mergeCell ref="G38:L38"/>
    <mergeCell ref="B42:G42"/>
    <mergeCell ref="H42:L42"/>
    <mergeCell ref="M42:Q42"/>
    <mergeCell ref="B1:AN2"/>
    <mergeCell ref="B32:D32"/>
    <mergeCell ref="Q32:X32"/>
    <mergeCell ref="AK32:AM32"/>
    <mergeCell ref="B33:L34"/>
    <mergeCell ref="AF33:AG33"/>
    <mergeCell ref="R34:S34"/>
    <mergeCell ref="U34:V34"/>
    <mergeCell ref="AC3:AG3"/>
    <mergeCell ref="Q5:X5"/>
    <mergeCell ref="B65:AN67"/>
    <mergeCell ref="Q6:X6"/>
    <mergeCell ref="B6:D6"/>
    <mergeCell ref="AT43:AT45"/>
    <mergeCell ref="R57:V57"/>
    <mergeCell ref="R56:V56"/>
    <mergeCell ref="AT46:AU46"/>
    <mergeCell ref="AT52:AT57"/>
    <mergeCell ref="N53:P53"/>
    <mergeCell ref="B36:D36"/>
    <mergeCell ref="O36:Q36"/>
    <mergeCell ref="R36:AA36"/>
    <mergeCell ref="AC36:AE36"/>
    <mergeCell ref="AF36:AM36"/>
    <mergeCell ref="B35:D35"/>
    <mergeCell ref="O35:Q35"/>
    <mergeCell ref="R35:AA35"/>
    <mergeCell ref="AC35:AE35"/>
    <mergeCell ref="AF35:AM35"/>
    <mergeCell ref="W39:Z39"/>
    <mergeCell ref="AF39:AM39"/>
    <mergeCell ref="O40:Q40"/>
    <mergeCell ref="R40:AA40"/>
    <mergeCell ref="E35:F35"/>
  </mergeCells>
  <phoneticPr fontId="2"/>
  <pageMargins left="0.39370078740157483" right="0.19685039370078741" top="0.74803149606299213" bottom="0.35433070866141736" header="0.31496062992125984" footer="0.11811023622047245"/>
  <pageSetup paperSize="9" scale="97" orientation="landscape" r:id="rId1"/>
  <headerFooter>
    <oddFooter>&amp;R&amp;"ＭＳ Ｐ明朝,標準"&amp;7 2024.11.1改訂版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契約請求 (2)</vt:lpstr>
      <vt:lpstr>'契約請求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h.kudo</dc:creator>
  <cp:lastModifiedBy>c.nakano</cp:lastModifiedBy>
  <cp:lastPrinted>2024-11-26T09:00:29Z</cp:lastPrinted>
  <dcterms:created xsi:type="dcterms:W3CDTF">2017-07-10T00:19:25Z</dcterms:created>
  <dcterms:modified xsi:type="dcterms:W3CDTF">2024-12-04T03:12:02Z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2036a1e6-8ccf-409c-ab9c-8526fec21f2f</vt:lpwstr>
  </property>
</Properties>
</file>